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640" windowHeight="8265" tabRatio="928" firstSheet="2" activeTab="2"/>
  </bookViews>
  <sheets>
    <sheet name="ДОУ 128" sheetId="1" r:id="rId1"/>
    <sheet name="ДОУ 129" sheetId="2" r:id="rId2"/>
    <sheet name="ДОУ 178" sheetId="3" r:id="rId3"/>
  </sheets>
  <definedNames/>
  <calcPr fullCalcOnLoad="1"/>
</workbook>
</file>

<file path=xl/sharedStrings.xml><?xml version="1.0" encoding="utf-8"?>
<sst xmlns="http://schemas.openxmlformats.org/spreadsheetml/2006/main" count="909" uniqueCount="188">
  <si>
    <t>УТВЕРЖДАЮ</t>
  </si>
  <si>
    <t>(должность)                                             (подпись)                               (расшифровка подписи)</t>
  </si>
  <si>
    <t xml:space="preserve">ПЛАН </t>
  </si>
  <si>
    <t>Форма по КФД</t>
  </si>
  <si>
    <t>Дата</t>
  </si>
  <si>
    <t xml:space="preserve">Наименование муниципального учреждения </t>
  </si>
  <si>
    <t>по ОКПО</t>
  </si>
  <si>
    <t>Единица измерения: руб.,коп.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</si>
  <si>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</si>
  <si>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</si>
  <si>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</t>
  </si>
  <si>
    <t>I.  Сведения о деятельности муниципального учреждения</t>
  </si>
  <si>
    <t>1.3. Перечень услуг (работ), осуществляемых на платной основе:</t>
  </si>
  <si>
    <t>II. Показатели финансового состояния муниципального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</si>
  <si>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</si>
  <si>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</si>
  <si>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</si>
  <si>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</si>
  <si>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</si>
  <si>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</si>
  <si>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</si>
  <si>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</si>
  <si>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</si>
  <si>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</si>
  <si>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</si>
  <si>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</si>
  <si>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</si>
  <si>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</si>
  <si>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республиканского бюджета</t>
  </si>
  <si>
    <t>2.2. Дебиторская задолженность по выданным авансам, полученным за счет средств республиканского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</si>
  <si>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</si>
  <si>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</si>
  <si>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</si>
  <si>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</si>
  <si>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</si>
  <si>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</si>
  <si>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</si>
  <si>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</si>
  <si>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</si>
  <si>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</si>
  <si>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</si>
  <si>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</si>
  <si>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</si>
  <si>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</si>
  <si>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</si>
  <si>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</si>
  <si>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</si>
  <si>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</si>
  <si>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</si>
  <si>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</si>
  <si>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</si>
  <si>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</si>
  <si>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</si>
  <si>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республиканского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</si>
  <si>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</si>
  <si>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</si>
  <si>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</si>
  <si>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</si>
  <si>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</si>
  <si>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</si>
  <si>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</si>
  <si>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</si>
  <si>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</si>
  <si>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</si>
  <si>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</si>
  <si>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</si>
  <si>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</si>
  <si>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</si>
  <si>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</si>
  <si>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</si>
  <si>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</si>
  <si>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</si>
  <si>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</si>
  <si>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</si>
  <si>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</si>
  <si>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</si>
  <si>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</si>
  <si>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</si>
  <si>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</si>
  <si>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</si>
  <si>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</si>
  <si>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муниципального учреждения</t>
  </si>
  <si>
    <t>Код аналитики</t>
  </si>
  <si>
    <t>Планируемый остаток средств на начало планируемого года</t>
  </si>
  <si>
    <t>х</t>
  </si>
  <si>
    <t>в том числе:</t>
  </si>
  <si>
    <t>субсидии на выполнение муниципального задания</t>
  </si>
  <si>
    <t>доходов от оказания платных услуг и от иной приносящей доход деятельности</t>
  </si>
  <si>
    <t>и т.д.</t>
  </si>
  <si>
    <t>Поступления, всего:</t>
  </si>
  <si>
    <t>Доходы от собственности</t>
  </si>
  <si>
    <t>от аренды активов</t>
  </si>
  <si>
    <t>Доходы от оказания платных услуг (работ)</t>
  </si>
  <si>
    <t>Услуга №1</t>
  </si>
  <si>
    <t>Услуга №2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</si>
  <si>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</si>
  <si>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</si>
  <si>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</si>
  <si>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</si>
  <si>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Прочие доходы</t>
  </si>
  <si>
    <t>Субсидии на выполнении муниципального задания</t>
  </si>
  <si>
    <t>Бюджетные инвестиции</t>
  </si>
  <si>
    <t>Иные доходы, всего</t>
  </si>
  <si>
    <t>от спонсоров и добровольных пожертвований граждан</t>
  </si>
  <si>
    <t>Доходы от операций с активами</t>
  </si>
  <si>
    <t xml:space="preserve">от выбытий основных средств 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</si>
  <si>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</si>
  <si>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</si>
  <si>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</si>
  <si>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</si>
  <si>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</si>
  <si>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</si>
  <si>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Планируемый остаток средств на конец планируемого года</t>
  </si>
  <si>
    <t>Всего</t>
  </si>
  <si>
    <t>за счет субсидий на выполнение муниципального задания</t>
  </si>
  <si>
    <t>за счет целевых субсидий (по каждой целевой субсидии)</t>
  </si>
  <si>
    <t>за счет бюджетных инвестиций</t>
  </si>
  <si>
    <t xml:space="preserve">за счет доходов от оказания платных услуг </t>
  </si>
  <si>
    <t xml:space="preserve">за счет иных доходов 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</si>
  <si>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</si>
  <si>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</si>
  <si>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</si>
  <si>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</si>
  <si>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</si>
  <si>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</si>
  <si>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</si>
  <si>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</si>
  <si>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</si>
  <si>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</si>
  <si>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</si>
  <si>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</si>
  <si>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</si>
  <si>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</si>
  <si>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</si>
  <si>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</si>
  <si>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муниципального управления</t>
  </si>
  <si>
    <t>Прочие расходы, всего</t>
  </si>
  <si>
    <t>Налог на имущество</t>
  </si>
  <si>
    <t xml:space="preserve">Налог на землю 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</si>
  <si>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</si>
  <si>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</si>
  <si>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</si>
  <si>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</si>
  <si>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</si>
  <si>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Руководитель муниципального учреждения</t>
  </si>
  <si>
    <t>Исполнитель</t>
  </si>
  <si>
    <t>Управление образования администрации города Чебоксары</t>
  </si>
  <si>
    <t>1.1.    Цели деятельности муниципального учреждения: образовательная деятельность</t>
  </si>
  <si>
    <t>1.2. Виды деятельности муниципального учреждения: дошкольное образование</t>
  </si>
  <si>
    <t>тел. 23-44-40</t>
  </si>
  <si>
    <t>(подпись)                             (расшифровка подписи)</t>
  </si>
  <si>
    <t>(подпись)                           (расшифровка подписи)</t>
  </si>
  <si>
    <t>(подпись)                          (расшифровка подписи)</t>
  </si>
  <si>
    <t>МБДОУ "Детский сад № 129 "Дубравушка" города Чебоксары ЧР</t>
  </si>
  <si>
    <t>ИНН / КПП  2127318052/213001001</t>
  </si>
  <si>
    <t>Лицевой счет 20266БЯ0962</t>
  </si>
  <si>
    <t>г. Чебоксары ул. Кадыкова, 15</t>
  </si>
  <si>
    <t>Н.Н. Денисенко</t>
  </si>
  <si>
    <t>(должность)                             (подпись)                               (расшифровка подписи)</t>
  </si>
  <si>
    <t>МБДОУ "Детский сад № 128 "Василек" города Чебоксары ЧР</t>
  </si>
  <si>
    <t>ИНН / КПП   2127308583/213001001</t>
  </si>
  <si>
    <t>Лицевой счет 20266БЯ0952</t>
  </si>
  <si>
    <t>г. Чебоксары ул. Ленинского комсомола, 60</t>
  </si>
  <si>
    <t xml:space="preserve">Целевые субсидии </t>
  </si>
  <si>
    <t>И.В. Люсина</t>
  </si>
  <si>
    <t>МБДОУ "Центр развития ребенка-Детский сад № 178"  города Чебоксары ЧР</t>
  </si>
  <si>
    <t>И.Н. Корлатяну</t>
  </si>
  <si>
    <t>ИНН / КПП  2127307928/213001001</t>
  </si>
  <si>
    <t>Лицевой счет 20266БЯ0652</t>
  </si>
  <si>
    <t>г. Чебоксары ул. Пр. Тракторостроителей, 50</t>
  </si>
  <si>
    <t>Главный бухгалтер муниципального учреждения</t>
  </si>
  <si>
    <t xml:space="preserve"> Главный бухгалтер муниципального учреждения</t>
  </si>
  <si>
    <t>С.И.Сергеева</t>
  </si>
  <si>
    <t>Р.Д.Егоркина</t>
  </si>
  <si>
    <t>1. Бюджетная классификация  974 0701 Ц71Б010 611 (9744Ц71Б010000)</t>
  </si>
  <si>
    <t>2. Бюджетная классификация  974 0701 Ц71Б010 612 (9744Ц71Б010002)</t>
  </si>
  <si>
    <t>3. Бюджетная классификация  974 0701 Ц714067 611 (9744Ц714067001)</t>
  </si>
  <si>
    <t>4. Бюджетная классификация  974 0701 Ц714067 611 (9744Ц714067002)</t>
  </si>
  <si>
    <t>5. Бюджетная классификация  974 0701 Ц714067 611 (9744Ц714067007)</t>
  </si>
  <si>
    <t>7. Бюджетная классификация  974 0701 Ц714067 611 (9744Ц714067000)</t>
  </si>
  <si>
    <t>6. Бюджетная классификация  974 0701 Ц714067 612 (9745Ц714067002)</t>
  </si>
  <si>
    <t>8. Бюджетная классификация  974 0701 Ц714067 612 (9745Ц714067001)</t>
  </si>
  <si>
    <t>И.о.начальника</t>
  </si>
  <si>
    <t>Д.А. Захаров</t>
  </si>
  <si>
    <t xml:space="preserve">финансово - хозяйственной деятельности на  2015 год </t>
  </si>
  <si>
    <t>«30» декабря  2014  г.</t>
  </si>
  <si>
    <t>«30» декабря 2014   г.</t>
  </si>
  <si>
    <t>«30» декабря 2014 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</si>
</sst>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[Red]\-#,##0.00\ 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ET"/>
      <family val="0"/>
    </font>
    <font>
      <sz val="12"/>
      <name val="Times New Roman"/>
      <family val="1"/>
    </font>
    <font>
      <sz val="14"/>
      <name val="TimesET"/>
      <family val="0"/>
    </font>
    <font>
      <b/>
      <u val="single"/>
      <sz val="11"/>
      <name val="TimesET"/>
      <family val="0"/>
    </font>
    <font>
      <u val="single"/>
      <sz val="9"/>
      <name val="TimesET"/>
      <family val="0"/>
    </font>
    <font>
      <sz val="8"/>
      <name val="TimesET"/>
      <family val="0"/>
    </font>
    <font>
      <b/>
      <sz val="16"/>
      <name val="TimesET"/>
      <family val="0"/>
    </font>
    <font>
      <sz val="12"/>
      <name val="TimesET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name val="TimesET"/>
      <family val="0"/>
    </font>
    <font>
      <b/>
      <sz val="12"/>
      <name val="Times New Roman"/>
      <family val="1"/>
    </font>
    <font>
      <b/>
      <sz val="11"/>
      <name val="TimesET"/>
      <family val="0"/>
    </font>
    <font>
      <b/>
      <sz val="12"/>
      <name val="TimesET"/>
      <family val="0"/>
    </font>
    <font>
      <sz val="11"/>
      <name val="Arial Cyr"/>
      <family val="0"/>
    </font>
    <font>
      <b/>
      <sz val="10"/>
      <name val="TimesET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ET"/>
      <family val="0"/>
    </font>
    <font>
      <sz val="12"/>
      <name val="Arial Cyr"/>
      <family val="0"/>
    </font>
    <font>
      <i/>
      <sz val="11"/>
      <name val="TimesET"/>
      <family val="0"/>
    </font>
    <font>
      <b/>
      <sz val="11"/>
      <name val="Times New Roman"/>
      <family val="1"/>
    </font>
    <font>
      <b/>
      <sz val="9.5"/>
      <name val="Times New Roman"/>
      <family val="1"/>
    </font>
    <font>
      <u val="single"/>
      <sz val="10"/>
      <name val="TimesET"/>
      <family val="0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19" fillId="0" borderId="0" xfId="0" applyFont="1" applyAlignment="1">
      <alignment horizontal="center" wrapText="1"/>
    </xf>
    <xf numFmtId="0" fontId="26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3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1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29" fillId="0" borderId="15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0" borderId="15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top" wrapText="1"/>
    </xf>
    <xf numFmtId="164" fontId="37" fillId="22" borderId="19" xfId="0" applyNumberFormat="1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164" fontId="34" fillId="0" borderId="19" xfId="0" applyNumberFormat="1" applyFont="1" applyBorder="1" applyAlignment="1">
      <alignment horizontal="center" vertical="center" wrapText="1"/>
    </xf>
    <xf numFmtId="164" fontId="19" fillId="0" borderId="20" xfId="0" applyNumberFormat="1" applyFont="1" applyBorder="1" applyAlignment="1">
      <alignment horizontal="center" vertical="center" wrapText="1"/>
    </xf>
    <xf numFmtId="164" fontId="37" fillId="0" borderId="21" xfId="0" applyNumberFormat="1" applyFont="1" applyBorder="1" applyAlignment="1">
      <alignment horizontal="center" vertical="center" wrapText="1"/>
    </xf>
    <xf numFmtId="164" fontId="19" fillId="0" borderId="22" xfId="0" applyNumberFormat="1" applyFont="1" applyBorder="1" applyAlignment="1">
      <alignment horizontal="center" vertical="center" wrapText="1"/>
    </xf>
    <xf numFmtId="164" fontId="34" fillId="0" borderId="20" xfId="0" applyNumberFormat="1" applyFont="1" applyBorder="1" applyAlignment="1">
      <alignment horizontal="center" vertical="center" wrapText="1"/>
    </xf>
    <xf numFmtId="164" fontId="37" fillId="0" borderId="20" xfId="0" applyNumberFormat="1" applyFont="1" applyBorder="1" applyAlignment="1">
      <alignment horizontal="center" vertical="center" wrapText="1"/>
    </xf>
    <xf numFmtId="164" fontId="37" fillId="0" borderId="22" xfId="0" applyNumberFormat="1" applyFont="1" applyBorder="1" applyAlignment="1">
      <alignment horizontal="center" vertical="center" wrapText="1"/>
    </xf>
    <xf numFmtId="164" fontId="34" fillId="0" borderId="21" xfId="0" applyNumberFormat="1" applyFont="1" applyBorder="1" applyAlignment="1">
      <alignment horizontal="center" vertical="center" wrapText="1"/>
    </xf>
    <xf numFmtId="164" fontId="34" fillId="0" borderId="22" xfId="0" applyNumberFormat="1" applyFont="1" applyBorder="1" applyAlignment="1">
      <alignment horizontal="center" vertical="center" wrapText="1"/>
    </xf>
    <xf numFmtId="164" fontId="37" fillId="0" borderId="20" xfId="0" applyNumberFormat="1" applyFont="1" applyBorder="1" applyAlignment="1">
      <alignment horizontal="center" vertical="center" wrapText="1"/>
    </xf>
    <xf numFmtId="164" fontId="37" fillId="0" borderId="2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top" wrapText="1"/>
    </xf>
    <xf numFmtId="0" fontId="42" fillId="0" borderId="23" xfId="0" applyFont="1" applyBorder="1" applyAlignment="1">
      <alignment vertical="top" wrapText="1"/>
    </xf>
    <xf numFmtId="0" fontId="43" fillId="0" borderId="0" xfId="0" applyFont="1" applyFill="1" applyAlignment="1">
      <alignment horizontal="left" vertical="top" wrapText="1"/>
    </xf>
    <xf numFmtId="0" fontId="37" fillId="0" borderId="0" xfId="0" applyFont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164" fontId="37" fillId="0" borderId="0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4" fontId="37" fillId="22" borderId="19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 wrapText="1"/>
    </xf>
    <xf numFmtId="0" fontId="40" fillId="0" borderId="24" xfId="0" applyFont="1" applyBorder="1" applyAlignment="1">
      <alignment horizontal="center" vertical="top" wrapText="1"/>
    </xf>
    <xf numFmtId="164" fontId="34" fillId="0" borderId="24" xfId="0" applyNumberFormat="1" applyFont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 wrapText="1"/>
    </xf>
    <xf numFmtId="164" fontId="37" fillId="0" borderId="24" xfId="0" applyNumberFormat="1" applyFont="1" applyBorder="1" applyAlignment="1">
      <alignment horizontal="center" vertical="center" wrapText="1"/>
    </xf>
    <xf numFmtId="4" fontId="21" fillId="0" borderId="25" xfId="0" applyNumberFormat="1" applyFont="1" applyBorder="1" applyAlignment="1">
      <alignment wrapText="1"/>
    </xf>
    <xf numFmtId="164" fontId="19" fillId="0" borderId="26" xfId="0" applyNumberFormat="1" applyFont="1" applyBorder="1" applyAlignment="1">
      <alignment horizontal="center" vertical="center" wrapText="1"/>
    </xf>
    <xf numFmtId="164" fontId="34" fillId="0" borderId="27" xfId="0" applyNumberFormat="1" applyFont="1" applyBorder="1" applyAlignment="1">
      <alignment horizontal="center" vertical="center" wrapText="1"/>
    </xf>
    <xf numFmtId="0" fontId="28" fillId="0" borderId="28" xfId="0" applyFont="1" applyBorder="1" applyAlignment="1">
      <alignment horizontal="left" vertical="top" wrapText="1"/>
    </xf>
    <xf numFmtId="0" fontId="28" fillId="0" borderId="29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40" fillId="0" borderId="31" xfId="0" applyFont="1" applyBorder="1" applyAlignment="1">
      <alignment horizontal="left" vertical="top" wrapText="1"/>
    </xf>
    <xf numFmtId="0" fontId="40" fillId="0" borderId="32" xfId="0" applyFont="1" applyBorder="1" applyAlignment="1">
      <alignment horizontal="left" vertical="top" wrapText="1"/>
    </xf>
    <xf numFmtId="0" fontId="40" fillId="0" borderId="33" xfId="0" applyFont="1" applyBorder="1" applyAlignment="1">
      <alignment horizontal="left" vertical="top" wrapText="1"/>
    </xf>
    <xf numFmtId="0" fontId="40" fillId="24" borderId="34" xfId="0" applyFont="1" applyFill="1" applyBorder="1" applyAlignment="1">
      <alignment horizontal="left" vertical="center" wrapText="1"/>
    </xf>
    <xf numFmtId="0" fontId="40" fillId="24" borderId="35" xfId="0" applyFont="1" applyFill="1" applyBorder="1" applyAlignment="1">
      <alignment horizontal="left" vertical="center" wrapText="1"/>
    </xf>
    <xf numFmtId="0" fontId="40" fillId="24" borderId="36" xfId="0" applyFont="1" applyFill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left" vertical="top" wrapText="1"/>
    </xf>
    <xf numFmtId="0" fontId="40" fillId="24" borderId="18" xfId="0" applyFont="1" applyFill="1" applyBorder="1" applyAlignment="1">
      <alignment horizontal="left" vertical="center" wrapText="1"/>
    </xf>
    <xf numFmtId="0" fontId="40" fillId="24" borderId="37" xfId="0" applyFont="1" applyFill="1" applyBorder="1" applyAlignment="1">
      <alignment horizontal="left" vertical="center" wrapText="1"/>
    </xf>
    <xf numFmtId="0" fontId="40" fillId="24" borderId="38" xfId="0" applyFont="1" applyFill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top" wrapText="1"/>
    </xf>
    <xf numFmtId="0" fontId="40" fillId="0" borderId="29" xfId="0" applyFont="1" applyBorder="1" applyAlignment="1">
      <alignment horizontal="left" vertical="top" wrapText="1"/>
    </xf>
    <xf numFmtId="0" fontId="40" fillId="0" borderId="30" xfId="0" applyFont="1" applyBorder="1" applyAlignment="1">
      <alignment horizontal="left" vertical="top" wrapText="1"/>
    </xf>
    <xf numFmtId="0" fontId="37" fillId="0" borderId="0" xfId="0" applyFont="1" applyAlignment="1">
      <alignment horizontal="center" vertical="top" wrapText="1"/>
    </xf>
    <xf numFmtId="0" fontId="26" fillId="0" borderId="23" xfId="0" applyFont="1" applyBorder="1" applyAlignment="1">
      <alignment horizontal="center" wrapText="1"/>
    </xf>
    <xf numFmtId="0" fontId="37" fillId="0" borderId="0" xfId="0" applyFont="1" applyAlignment="1">
      <alignment vertical="top" wrapText="1"/>
    </xf>
    <xf numFmtId="0" fontId="40" fillId="0" borderId="18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38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" fontId="29" fillId="0" borderId="28" xfId="0" applyNumberFormat="1" applyFont="1" applyBorder="1" applyAlignment="1">
      <alignment horizontal="center" vertical="center" wrapText="1"/>
    </xf>
    <xf numFmtId="4" fontId="29" fillId="0" borderId="29" xfId="0" applyNumberFormat="1" applyFont="1" applyBorder="1" applyAlignment="1">
      <alignment horizontal="center" vertical="center" wrapText="1"/>
    </xf>
    <xf numFmtId="4" fontId="29" fillId="0" borderId="47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4" fontId="29" fillId="0" borderId="10" xfId="0" applyNumberFormat="1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164" fontId="29" fillId="0" borderId="10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0" fontId="31" fillId="0" borderId="31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34" fillId="0" borderId="34" xfId="0" applyFont="1" applyBorder="1" applyAlignment="1">
      <alignment horizontal="center" vertical="top" wrapText="1"/>
    </xf>
    <xf numFmtId="0" fontId="34" fillId="0" borderId="35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2" fillId="0" borderId="48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49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0" fontId="37" fillId="0" borderId="45" xfId="0" applyFont="1" applyBorder="1" applyAlignment="1">
      <alignment horizontal="center" vertical="top" wrapText="1"/>
    </xf>
    <xf numFmtId="0" fontId="37" fillId="0" borderId="46" xfId="0" applyFont="1" applyBorder="1" applyAlignment="1">
      <alignment horizontal="center" vertical="top" wrapText="1"/>
    </xf>
    <xf numFmtId="0" fontId="37" fillId="0" borderId="51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9" fillId="0" borderId="52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164" fontId="19" fillId="0" borderId="53" xfId="0" applyNumberFormat="1" applyFont="1" applyBorder="1" applyAlignment="1">
      <alignment horizontal="center" vertical="center" wrapText="1"/>
    </xf>
    <xf numFmtId="164" fontId="19" fillId="0" borderId="54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34" fillId="0" borderId="12" xfId="0" applyFont="1" applyBorder="1" applyAlignment="1">
      <alignment horizontal="left" vertical="top" wrapText="1"/>
    </xf>
    <xf numFmtId="164" fontId="34" fillId="0" borderId="11" xfId="0" applyNumberFormat="1" applyFont="1" applyBorder="1" applyAlignment="1">
      <alignment horizontal="center" vertical="center" wrapText="1"/>
    </xf>
    <xf numFmtId="164" fontId="34" fillId="0" borderId="12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34" fillId="0" borderId="55" xfId="0" applyFont="1" applyBorder="1" applyAlignment="1">
      <alignment horizontal="left" vertical="top" wrapText="1"/>
    </xf>
    <xf numFmtId="0" fontId="34" fillId="0" borderId="56" xfId="0" applyFont="1" applyBorder="1" applyAlignment="1">
      <alignment horizontal="left" vertical="top" wrapText="1"/>
    </xf>
    <xf numFmtId="0" fontId="34" fillId="0" borderId="57" xfId="0" applyFont="1" applyBorder="1" applyAlignment="1">
      <alignment horizontal="left" vertical="top" wrapText="1"/>
    </xf>
    <xf numFmtId="164" fontId="34" fillId="0" borderId="56" xfId="0" applyNumberFormat="1" applyFont="1" applyBorder="1" applyAlignment="1">
      <alignment horizontal="center" vertical="center" wrapText="1"/>
    </xf>
    <xf numFmtId="164" fontId="34" fillId="0" borderId="57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2" xfId="0" applyNumberFormat="1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49" xfId="0" applyFont="1" applyBorder="1" applyAlignment="1">
      <alignment vertical="top" wrapText="1"/>
    </xf>
    <xf numFmtId="0" fontId="27" fillId="0" borderId="18" xfId="0" applyFont="1" applyBorder="1" applyAlignment="1">
      <alignment horizontal="right" vertical="top" wrapText="1"/>
    </xf>
    <xf numFmtId="0" fontId="27" fillId="0" borderId="38" xfId="0" applyFont="1" applyBorder="1" applyAlignment="1">
      <alignment horizontal="right" vertical="top" wrapText="1"/>
    </xf>
    <xf numFmtId="0" fontId="27" fillId="0" borderId="35" xfId="0" applyFont="1" applyBorder="1" applyAlignment="1">
      <alignment vertical="top" wrapText="1"/>
    </xf>
    <xf numFmtId="0" fontId="27" fillId="0" borderId="18" xfId="0" applyFont="1" applyFill="1" applyBorder="1" applyAlignment="1">
      <alignment horizontal="right" vertical="top" wrapText="1"/>
    </xf>
    <xf numFmtId="0" fontId="27" fillId="0" borderId="38" xfId="0" applyFont="1" applyFill="1" applyBorder="1" applyAlignment="1">
      <alignment horizontal="right" vertical="top" wrapText="1"/>
    </xf>
    <xf numFmtId="0" fontId="28" fillId="0" borderId="18" xfId="0" applyFont="1" applyBorder="1" applyAlignment="1">
      <alignment horizontal="right" vertical="top" wrapText="1"/>
    </xf>
    <xf numFmtId="0" fontId="28" fillId="0" borderId="38" xfId="0" applyFont="1" applyBorder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19" fillId="0" borderId="49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27" fillId="0" borderId="45" xfId="0" applyFont="1" applyBorder="1" applyAlignment="1">
      <alignment horizontal="center" vertical="top" wrapText="1"/>
    </xf>
    <xf numFmtId="0" fontId="27" fillId="0" borderId="51" xfId="0" applyFont="1" applyBorder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4" fontId="21" fillId="0" borderId="25" xfId="0" applyNumberFormat="1" applyFont="1" applyBorder="1" applyAlignment="1">
      <alignment horizontal="left" wrapText="1"/>
    </xf>
    <xf numFmtId="4" fontId="21" fillId="0" borderId="25" xfId="0" applyNumberFormat="1" applyFont="1" applyBorder="1" applyAlignment="1">
      <alignment horizontal="center" wrapText="1"/>
    </xf>
    <xf numFmtId="0" fontId="19" fillId="0" borderId="58" xfId="0" applyFont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26" fillId="0" borderId="0" xfId="0" applyFont="1" applyAlignment="1">
      <alignment vertical="top" wrapText="1"/>
    </xf>
    <xf numFmtId="14" fontId="27" fillId="0" borderId="18" xfId="0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49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27" fillId="0" borderId="38" xfId="0" applyFont="1" applyBorder="1" applyAlignment="1">
      <alignment vertical="top" wrapText="1"/>
    </xf>
    <xf numFmtId="0" fontId="37" fillId="0" borderId="58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0" fontId="40" fillId="0" borderId="55" xfId="0" applyFont="1" applyBorder="1" applyAlignment="1">
      <alignment horizontal="left" vertical="top" wrapText="1"/>
    </xf>
    <xf numFmtId="0" fontId="40" fillId="0" borderId="56" xfId="0" applyFont="1" applyBorder="1" applyAlignment="1">
      <alignment horizontal="left" vertical="top" wrapText="1"/>
    </xf>
    <xf numFmtId="0" fontId="40" fillId="0" borderId="59" xfId="0" applyFont="1" applyBorder="1" applyAlignment="1">
      <alignment horizontal="left" vertical="top" wrapText="1"/>
    </xf>
    <xf numFmtId="0" fontId="40" fillId="0" borderId="36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left" vertical="top" wrapText="1"/>
    </xf>
    <xf numFmtId="0" fontId="28" fillId="0" borderId="61" xfId="0" applyFont="1" applyBorder="1" applyAlignment="1">
      <alignment horizontal="left" vertical="top" wrapText="1"/>
    </xf>
    <xf numFmtId="0" fontId="28" fillId="0" borderId="6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6"/>
  <sheetViews>
    <sheetView zoomScale="72" zoomScaleNormal="72" zoomScaleSheetLayoutView="75" zoomScalePageLayoutView="0" workbookViewId="0" topLeftCell="A1">
      <selection activeCell="I14" sqref="I14:J14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3.0039062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1" spans="1:10" ht="15">
      <c r="A1" s="6"/>
      <c r="B1" s="50"/>
      <c r="C1" s="50"/>
      <c r="D1" s="53"/>
      <c r="E1" s="53"/>
      <c r="F1" s="53"/>
      <c r="G1" s="53"/>
      <c r="H1" s="53"/>
      <c r="I1" s="50"/>
      <c r="J1" s="50"/>
    </row>
    <row r="2" spans="1:10" ht="15">
      <c r="A2" s="6"/>
      <c r="B2" s="50"/>
      <c r="C2" s="50"/>
      <c r="D2" s="53"/>
      <c r="E2" s="53"/>
      <c r="F2" s="53"/>
      <c r="G2" s="53"/>
      <c r="H2" s="53"/>
      <c r="I2" s="50"/>
      <c r="J2" s="50"/>
    </row>
    <row r="3" spans="1:10" ht="19.5" customHeight="1">
      <c r="A3" s="1"/>
      <c r="B3" s="188"/>
      <c r="C3" s="188"/>
      <c r="D3" s="188"/>
      <c r="E3" s="206" t="s">
        <v>0</v>
      </c>
      <c r="F3" s="206"/>
      <c r="G3" s="206"/>
      <c r="H3" s="206"/>
      <c r="I3" s="206"/>
      <c r="J3" s="206"/>
    </row>
    <row r="4" spans="1:10" ht="19.5" customHeight="1">
      <c r="A4" s="1"/>
      <c r="B4" s="188"/>
      <c r="C4" s="188"/>
      <c r="D4" s="188"/>
      <c r="E4" s="207"/>
      <c r="F4" s="208"/>
      <c r="G4" s="208"/>
      <c r="H4" s="208"/>
      <c r="I4" s="208"/>
      <c r="J4" s="208"/>
    </row>
    <row r="5" spans="1:10" ht="23.25" customHeight="1">
      <c r="A5" s="1"/>
      <c r="B5" s="188"/>
      <c r="C5" s="188"/>
      <c r="D5" s="188"/>
      <c r="E5" s="209" t="s">
        <v>182</v>
      </c>
      <c r="F5" s="209"/>
      <c r="G5" s="63"/>
      <c r="H5" s="63"/>
      <c r="I5" s="210" t="s">
        <v>183</v>
      </c>
      <c r="J5" s="210"/>
    </row>
    <row r="6" spans="1:10" ht="14.25" customHeight="1">
      <c r="A6" s="1"/>
      <c r="B6" s="188"/>
      <c r="C6" s="188"/>
      <c r="D6" s="188"/>
      <c r="E6" s="211" t="s">
        <v>1</v>
      </c>
      <c r="F6" s="211"/>
      <c r="G6" s="211"/>
      <c r="H6" s="211"/>
      <c r="I6" s="211"/>
      <c r="J6" s="211"/>
    </row>
    <row r="7" spans="2:10" ht="13.5" customHeight="1">
      <c r="B7" s="188"/>
      <c r="C7" s="188"/>
      <c r="D7" s="188"/>
      <c r="E7" s="3"/>
      <c r="F7" s="3"/>
      <c r="G7" s="3"/>
      <c r="H7" s="3"/>
      <c r="I7" s="3"/>
      <c r="J7" s="3"/>
    </row>
    <row r="8" spans="1:10" ht="20.25" customHeight="1">
      <c r="A8" s="4"/>
      <c r="B8" s="188"/>
      <c r="C8" s="188"/>
      <c r="D8" s="188"/>
      <c r="E8" s="214" t="s">
        <v>187</v>
      </c>
      <c r="F8" s="214"/>
      <c r="G8" s="214"/>
      <c r="H8" s="214"/>
      <c r="I8" s="214"/>
      <c r="J8" s="214"/>
    </row>
    <row r="9" spans="1:10" ht="28.5" customHeight="1">
      <c r="A9" s="213" t="s">
        <v>2</v>
      </c>
      <c r="B9" s="213"/>
      <c r="C9" s="213"/>
      <c r="D9" s="213"/>
      <c r="E9" s="213"/>
      <c r="F9" s="213"/>
      <c r="G9" s="213"/>
      <c r="H9" s="213"/>
      <c r="I9" s="213"/>
      <c r="J9" s="213"/>
    </row>
    <row r="10" spans="1:10" ht="54" customHeight="1">
      <c r="A10" s="213" t="s">
        <v>184</v>
      </c>
      <c r="B10" s="213"/>
      <c r="C10" s="213"/>
      <c r="D10" s="213"/>
      <c r="E10" s="213"/>
      <c r="F10" s="213"/>
      <c r="G10" s="213"/>
      <c r="H10" s="213"/>
      <c r="I10" s="213"/>
      <c r="J10" s="213"/>
    </row>
    <row r="11" spans="1:10" ht="19.5" customHeight="1" thickBot="1">
      <c r="A11" s="2"/>
      <c r="B11" s="188"/>
      <c r="C11" s="188"/>
      <c r="D11" s="188"/>
      <c r="E11" s="188"/>
      <c r="F11" s="188"/>
      <c r="G11" s="188"/>
      <c r="H11" s="188"/>
      <c r="I11" s="212"/>
      <c r="J11" s="212"/>
    </row>
    <row r="12" spans="1:10" ht="19.5" customHeight="1" thickBot="1">
      <c r="A12" s="5"/>
      <c r="B12" s="188"/>
      <c r="C12" s="188"/>
      <c r="D12" s="188"/>
      <c r="E12" s="190" t="s">
        <v>3</v>
      </c>
      <c r="F12" s="190"/>
      <c r="G12" s="190"/>
      <c r="H12" s="191"/>
      <c r="I12" s="221"/>
      <c r="J12" s="222"/>
    </row>
    <row r="13" spans="1:10" ht="19.5" customHeight="1" thickBot="1">
      <c r="A13" s="215" t="s">
        <v>187</v>
      </c>
      <c r="B13" s="215"/>
      <c r="C13" s="215"/>
      <c r="D13" s="215"/>
      <c r="E13" s="190" t="s">
        <v>4</v>
      </c>
      <c r="F13" s="190"/>
      <c r="G13" s="190"/>
      <c r="H13" s="191"/>
      <c r="I13" s="216">
        <v>42003</v>
      </c>
      <c r="J13" s="217"/>
    </row>
    <row r="14" spans="1:10" ht="19.5" customHeight="1" thickBot="1">
      <c r="A14" s="6"/>
      <c r="B14" s="188"/>
      <c r="C14" s="188"/>
      <c r="D14" s="188"/>
      <c r="E14" s="190"/>
      <c r="F14" s="190"/>
      <c r="G14" s="190"/>
      <c r="H14" s="191"/>
      <c r="I14" s="221"/>
      <c r="J14" s="222"/>
    </row>
    <row r="15" spans="1:10" ht="24.75" customHeight="1" thickBot="1">
      <c r="A15" s="7" t="s">
        <v>5</v>
      </c>
      <c r="B15" s="188"/>
      <c r="C15" s="188"/>
      <c r="D15" s="188"/>
      <c r="E15" s="190" t="s">
        <v>6</v>
      </c>
      <c r="F15" s="190"/>
      <c r="G15" s="190"/>
      <c r="H15" s="191"/>
      <c r="I15" s="195"/>
      <c r="J15" s="196"/>
    </row>
    <row r="16" spans="1:10" ht="19.5" customHeight="1" thickBot="1">
      <c r="A16" s="218" t="s">
        <v>159</v>
      </c>
      <c r="B16" s="205"/>
      <c r="C16" s="205"/>
      <c r="D16" s="205"/>
      <c r="E16" s="219"/>
      <c r="F16" s="219"/>
      <c r="G16" s="219"/>
      <c r="H16" s="220"/>
      <c r="I16" s="197"/>
      <c r="J16" s="198"/>
    </row>
    <row r="17" spans="1:10" ht="19.5" customHeight="1" thickBot="1">
      <c r="A17" s="218"/>
      <c r="B17" s="205"/>
      <c r="C17" s="205"/>
      <c r="D17" s="205"/>
      <c r="E17" s="219"/>
      <c r="F17" s="219"/>
      <c r="G17" s="219"/>
      <c r="H17" s="220"/>
      <c r="I17" s="197"/>
      <c r="J17" s="198"/>
    </row>
    <row r="18" spans="1:10" ht="25.5" customHeight="1" thickBot="1">
      <c r="A18" s="218"/>
      <c r="B18" s="205"/>
      <c r="C18" s="205"/>
      <c r="D18" s="205"/>
      <c r="E18" s="190"/>
      <c r="F18" s="190"/>
      <c r="G18" s="190"/>
      <c r="H18" s="191"/>
      <c r="I18" s="192"/>
      <c r="J18" s="193"/>
    </row>
    <row r="19" spans="1:10" ht="19.5" customHeight="1">
      <c r="A19" s="7" t="s">
        <v>160</v>
      </c>
      <c r="B19" s="188"/>
      <c r="C19" s="188"/>
      <c r="D19" s="188"/>
      <c r="E19" s="199"/>
      <c r="F19" s="199"/>
      <c r="G19" s="199"/>
      <c r="H19" s="200"/>
      <c r="I19" s="201"/>
      <c r="J19" s="202"/>
    </row>
    <row r="20" spans="1:10" ht="25.5" customHeight="1" thickBot="1">
      <c r="A20" s="7" t="s">
        <v>161</v>
      </c>
      <c r="B20" s="188"/>
      <c r="C20" s="188"/>
      <c r="D20" s="188"/>
      <c r="E20" s="199"/>
      <c r="F20" s="199"/>
      <c r="G20" s="199"/>
      <c r="H20" s="200"/>
      <c r="I20" s="203"/>
      <c r="J20" s="204"/>
    </row>
    <row r="21" spans="1:10" ht="20.25" customHeight="1" thickBot="1">
      <c r="A21" s="7" t="s">
        <v>7</v>
      </c>
      <c r="B21" s="188"/>
      <c r="C21" s="188"/>
      <c r="D21" s="188"/>
      <c r="E21" s="190" t="s">
        <v>8</v>
      </c>
      <c r="F21" s="190"/>
      <c r="G21" s="190"/>
      <c r="H21" s="191"/>
      <c r="I21" s="192"/>
      <c r="J21" s="193"/>
    </row>
    <row r="22" spans="1:10" ht="33.75" customHeight="1">
      <c r="A22" s="7" t="s">
        <v>9</v>
      </c>
      <c r="B22" s="188"/>
      <c r="C22" s="188"/>
      <c r="D22" s="188"/>
      <c r="E22" s="188"/>
      <c r="F22" s="188"/>
      <c r="G22" s="188"/>
      <c r="H22" s="188"/>
      <c r="I22" s="194"/>
      <c r="J22" s="194"/>
    </row>
    <row r="23" spans="1:10" ht="52.5" customHeight="1">
      <c r="A23" s="8" t="s">
        <v>146</v>
      </c>
      <c r="B23" s="188"/>
      <c r="C23" s="188"/>
      <c r="D23" s="188"/>
      <c r="E23" s="188"/>
      <c r="F23" s="188"/>
      <c r="G23" s="188"/>
      <c r="H23" s="188"/>
      <c r="I23" s="189"/>
      <c r="J23" s="189"/>
    </row>
    <row r="24" spans="1:10" ht="35.25" customHeight="1">
      <c r="A24" s="7" t="s">
        <v>10</v>
      </c>
      <c r="B24" s="188"/>
      <c r="C24" s="188"/>
      <c r="D24" s="188"/>
      <c r="E24" s="188"/>
      <c r="F24" s="188"/>
      <c r="G24" s="188"/>
      <c r="H24" s="188"/>
      <c r="I24" s="188"/>
      <c r="J24" s="188"/>
    </row>
    <row r="25" spans="1:10" ht="45.75" customHeight="1">
      <c r="A25" s="9" t="s">
        <v>162</v>
      </c>
      <c r="B25" s="188"/>
      <c r="C25" s="188"/>
      <c r="D25" s="188"/>
      <c r="E25" s="188"/>
      <c r="F25" s="188"/>
      <c r="G25" s="188"/>
      <c r="H25" s="188"/>
      <c r="I25" s="188"/>
      <c r="J25" s="188"/>
    </row>
    <row r="26" spans="1:10" ht="19.5" customHeight="1">
      <c r="A26" s="187" t="s">
        <v>11</v>
      </c>
      <c r="B26" s="187"/>
      <c r="C26" s="187"/>
      <c r="D26" s="187"/>
      <c r="E26" s="187"/>
      <c r="F26" s="187"/>
      <c r="G26" s="187"/>
      <c r="H26" s="187"/>
      <c r="I26" s="187"/>
      <c r="J26" s="187"/>
    </row>
    <row r="27" spans="1:10" ht="24.75" customHeight="1">
      <c r="A27" s="182" t="s">
        <v>147</v>
      </c>
      <c r="B27" s="182"/>
      <c r="C27" s="182"/>
      <c r="D27" s="182"/>
      <c r="E27" s="182"/>
      <c r="F27" s="182"/>
      <c r="G27" s="182"/>
      <c r="H27" s="182"/>
      <c r="I27" s="182"/>
      <c r="J27" s="182"/>
    </row>
    <row r="28" spans="1:10" ht="24.75" customHeight="1">
      <c r="A28" s="182" t="s">
        <v>148</v>
      </c>
      <c r="B28" s="182"/>
      <c r="C28" s="182"/>
      <c r="D28" s="182"/>
      <c r="E28" s="182"/>
      <c r="F28" s="182"/>
      <c r="G28" s="182"/>
      <c r="H28" s="182"/>
      <c r="I28" s="182"/>
      <c r="J28" s="182"/>
    </row>
    <row r="29" spans="1:10" s="10" customFormat="1" ht="24.75" customHeight="1">
      <c r="A29" s="183" t="s">
        <v>12</v>
      </c>
      <c r="B29" s="183"/>
      <c r="C29" s="183"/>
      <c r="D29" s="183"/>
      <c r="E29" s="183"/>
      <c r="F29" s="183"/>
      <c r="G29" s="183"/>
      <c r="H29" s="183"/>
      <c r="I29" s="183"/>
      <c r="J29" s="183"/>
    </row>
    <row r="30" spans="1:10" ht="34.5" customHeight="1" thickBot="1">
      <c r="A30" s="181" t="s">
        <v>13</v>
      </c>
      <c r="B30" s="181"/>
      <c r="C30" s="181"/>
      <c r="D30" s="181"/>
      <c r="E30" s="181"/>
      <c r="F30" s="181"/>
      <c r="G30" s="181"/>
      <c r="H30" s="181"/>
      <c r="I30" s="181"/>
      <c r="J30" s="181"/>
    </row>
    <row r="31" spans="1:10" s="11" customFormat="1" ht="39.75" customHeight="1" thickBot="1">
      <c r="A31" s="184" t="s">
        <v>14</v>
      </c>
      <c r="B31" s="185"/>
      <c r="C31" s="185"/>
      <c r="D31" s="185"/>
      <c r="E31" s="185"/>
      <c r="F31" s="186"/>
      <c r="G31" s="184" t="s">
        <v>15</v>
      </c>
      <c r="H31" s="185"/>
      <c r="I31" s="185"/>
      <c r="J31" s="186"/>
    </row>
    <row r="32" spans="1:10" s="12" customFormat="1" ht="19.5" customHeight="1">
      <c r="A32" s="171" t="s">
        <v>16</v>
      </c>
      <c r="B32" s="172"/>
      <c r="C32" s="172"/>
      <c r="D32" s="172"/>
      <c r="E32" s="172"/>
      <c r="F32" s="173"/>
      <c r="G32" s="174">
        <f>G36</f>
        <v>48478161.67</v>
      </c>
      <c r="H32" s="174"/>
      <c r="I32" s="174"/>
      <c r="J32" s="175"/>
    </row>
    <row r="33" spans="1:10" s="13" customFormat="1" ht="15" customHeight="1">
      <c r="A33" s="168" t="s">
        <v>17</v>
      </c>
      <c r="B33" s="169"/>
      <c r="C33" s="169"/>
      <c r="D33" s="169"/>
      <c r="E33" s="169"/>
      <c r="F33" s="170"/>
      <c r="G33" s="135"/>
      <c r="H33" s="135"/>
      <c r="I33" s="135"/>
      <c r="J33" s="136"/>
    </row>
    <row r="34" spans="1:10" ht="30" customHeight="1">
      <c r="A34" s="176" t="s">
        <v>18</v>
      </c>
      <c r="B34" s="177"/>
      <c r="C34" s="177"/>
      <c r="D34" s="177"/>
      <c r="E34" s="177"/>
      <c r="F34" s="178"/>
      <c r="G34" s="179">
        <f>44380627.01</f>
        <v>44380627.01</v>
      </c>
      <c r="H34" s="179"/>
      <c r="I34" s="179"/>
      <c r="J34" s="180"/>
    </row>
    <row r="35" spans="1:10" s="13" customFormat="1" ht="12" customHeight="1">
      <c r="A35" s="168" t="s">
        <v>19</v>
      </c>
      <c r="B35" s="169"/>
      <c r="C35" s="169"/>
      <c r="D35" s="169"/>
      <c r="E35" s="169"/>
      <c r="F35" s="170"/>
      <c r="G35" s="135"/>
      <c r="H35" s="135"/>
      <c r="I35" s="135"/>
      <c r="J35" s="136"/>
    </row>
    <row r="36" spans="1:10" ht="41.25" customHeight="1">
      <c r="A36" s="113" t="s">
        <v>20</v>
      </c>
      <c r="B36" s="114"/>
      <c r="C36" s="114"/>
      <c r="D36" s="114"/>
      <c r="E36" s="114"/>
      <c r="F36" s="115"/>
      <c r="G36" s="135">
        <f>48478161.67</f>
        <v>48478161.67</v>
      </c>
      <c r="H36" s="135"/>
      <c r="I36" s="135"/>
      <c r="J36" s="136"/>
    </row>
    <row r="37" spans="1:10" ht="42.75" customHeight="1">
      <c r="A37" s="113" t="s">
        <v>21</v>
      </c>
      <c r="B37" s="114"/>
      <c r="C37" s="114"/>
      <c r="D37" s="114"/>
      <c r="E37" s="114"/>
      <c r="F37" s="115"/>
      <c r="G37" s="135"/>
      <c r="H37" s="135"/>
      <c r="I37" s="135"/>
      <c r="J37" s="136"/>
    </row>
    <row r="38" spans="1:10" ht="44.25" customHeight="1">
      <c r="A38" s="113" t="s">
        <v>22</v>
      </c>
      <c r="B38" s="114"/>
      <c r="C38" s="114"/>
      <c r="D38" s="114"/>
      <c r="E38" s="114"/>
      <c r="F38" s="115"/>
      <c r="G38" s="135"/>
      <c r="H38" s="135"/>
      <c r="I38" s="135"/>
      <c r="J38" s="136"/>
    </row>
    <row r="39" spans="1:10" ht="31.5" customHeight="1">
      <c r="A39" s="113" t="s">
        <v>23</v>
      </c>
      <c r="B39" s="114"/>
      <c r="C39" s="114"/>
      <c r="D39" s="114"/>
      <c r="E39" s="114"/>
      <c r="F39" s="115"/>
      <c r="G39" s="135">
        <f>30577450.09</f>
        <v>30577450.09</v>
      </c>
      <c r="H39" s="135"/>
      <c r="I39" s="135"/>
      <c r="J39" s="136"/>
    </row>
    <row r="40" spans="1:10" ht="30.75" customHeight="1">
      <c r="A40" s="113" t="s">
        <v>24</v>
      </c>
      <c r="B40" s="114"/>
      <c r="C40" s="114"/>
      <c r="D40" s="114"/>
      <c r="E40" s="114"/>
      <c r="F40" s="115"/>
      <c r="G40" s="135">
        <f>4097534.66</f>
        <v>4097534.66</v>
      </c>
      <c r="H40" s="135"/>
      <c r="I40" s="135"/>
      <c r="J40" s="136"/>
    </row>
    <row r="41" spans="1:10" s="13" customFormat="1" ht="13.5" customHeight="1">
      <c r="A41" s="113" t="s">
        <v>19</v>
      </c>
      <c r="B41" s="114"/>
      <c r="C41" s="114"/>
      <c r="D41" s="114"/>
      <c r="E41" s="114"/>
      <c r="F41" s="115"/>
      <c r="G41" s="135"/>
      <c r="H41" s="135"/>
      <c r="I41" s="135"/>
      <c r="J41" s="136"/>
    </row>
    <row r="42" spans="1:10" ht="30" customHeight="1">
      <c r="A42" s="113" t="s">
        <v>25</v>
      </c>
      <c r="B42" s="114"/>
      <c r="C42" s="114"/>
      <c r="D42" s="114"/>
      <c r="E42" s="114"/>
      <c r="F42" s="115"/>
      <c r="G42" s="135">
        <f>2327815.37</f>
        <v>2327815.37</v>
      </c>
      <c r="H42" s="135"/>
      <c r="I42" s="135"/>
      <c r="J42" s="136"/>
    </row>
    <row r="43" spans="1:10" ht="27" customHeight="1">
      <c r="A43" s="113" t="s">
        <v>26</v>
      </c>
      <c r="B43" s="114"/>
      <c r="C43" s="114"/>
      <c r="D43" s="114"/>
      <c r="E43" s="114"/>
      <c r="F43" s="115"/>
      <c r="G43" s="135">
        <f>270378.1</f>
        <v>270378.1</v>
      </c>
      <c r="H43" s="135"/>
      <c r="I43" s="135"/>
      <c r="J43" s="136"/>
    </row>
    <row r="44" spans="1:10" ht="19.5" customHeight="1">
      <c r="A44" s="163" t="s">
        <v>27</v>
      </c>
      <c r="B44" s="164"/>
      <c r="C44" s="164"/>
      <c r="D44" s="164"/>
      <c r="E44" s="164"/>
      <c r="F44" s="165"/>
      <c r="G44" s="166"/>
      <c r="H44" s="166"/>
      <c r="I44" s="166"/>
      <c r="J44" s="167"/>
    </row>
    <row r="45" spans="1:10" s="13" customFormat="1" ht="14.25" customHeight="1">
      <c r="A45" s="168" t="s">
        <v>17</v>
      </c>
      <c r="B45" s="169"/>
      <c r="C45" s="169"/>
      <c r="D45" s="169"/>
      <c r="E45" s="169"/>
      <c r="F45" s="170"/>
      <c r="G45" s="135"/>
      <c r="H45" s="135"/>
      <c r="I45" s="135"/>
      <c r="J45" s="136"/>
    </row>
    <row r="46" spans="1:10" ht="29.25" customHeight="1">
      <c r="A46" s="113" t="s">
        <v>28</v>
      </c>
      <c r="B46" s="114"/>
      <c r="C46" s="114"/>
      <c r="D46" s="114"/>
      <c r="E46" s="114"/>
      <c r="F46" s="115"/>
      <c r="G46" s="135"/>
      <c r="H46" s="135"/>
      <c r="I46" s="135"/>
      <c r="J46" s="136"/>
    </row>
    <row r="47" spans="1:10" ht="27" customHeight="1">
      <c r="A47" s="113" t="s">
        <v>29</v>
      </c>
      <c r="B47" s="114"/>
      <c r="C47" s="114"/>
      <c r="D47" s="114"/>
      <c r="E47" s="114"/>
      <c r="F47" s="115"/>
      <c r="G47" s="135"/>
      <c r="H47" s="135"/>
      <c r="I47" s="135"/>
      <c r="J47" s="136"/>
    </row>
    <row r="48" spans="1:10" ht="27" customHeight="1">
      <c r="A48" s="113" t="s">
        <v>19</v>
      </c>
      <c r="B48" s="114"/>
      <c r="C48" s="114"/>
      <c r="D48" s="114"/>
      <c r="E48" s="114"/>
      <c r="F48" s="115"/>
      <c r="G48" s="135"/>
      <c r="H48" s="135"/>
      <c r="I48" s="135"/>
      <c r="J48" s="136"/>
    </row>
    <row r="49" spans="1:10" ht="27" customHeight="1">
      <c r="A49" s="113" t="s">
        <v>30</v>
      </c>
      <c r="B49" s="114"/>
      <c r="C49" s="114"/>
      <c r="D49" s="114"/>
      <c r="E49" s="114"/>
      <c r="F49" s="115"/>
      <c r="G49" s="135"/>
      <c r="H49" s="135"/>
      <c r="I49" s="135"/>
      <c r="J49" s="136"/>
    </row>
    <row r="50" spans="1:10" ht="27" customHeight="1">
      <c r="A50" s="113" t="s">
        <v>31</v>
      </c>
      <c r="B50" s="114"/>
      <c r="C50" s="114"/>
      <c r="D50" s="114"/>
      <c r="E50" s="114"/>
      <c r="F50" s="115"/>
      <c r="G50" s="135"/>
      <c r="H50" s="135"/>
      <c r="I50" s="135"/>
      <c r="J50" s="136"/>
    </row>
    <row r="51" spans="1:10" ht="27" customHeight="1">
      <c r="A51" s="113" t="s">
        <v>32</v>
      </c>
      <c r="B51" s="114"/>
      <c r="C51" s="114"/>
      <c r="D51" s="114"/>
      <c r="E51" s="114"/>
      <c r="F51" s="115"/>
      <c r="G51" s="135"/>
      <c r="H51" s="135"/>
      <c r="I51" s="135"/>
      <c r="J51" s="136"/>
    </row>
    <row r="52" spans="1:10" ht="27" customHeight="1">
      <c r="A52" s="113" t="s">
        <v>33</v>
      </c>
      <c r="B52" s="114"/>
      <c r="C52" s="114"/>
      <c r="D52" s="114"/>
      <c r="E52" s="114"/>
      <c r="F52" s="115"/>
      <c r="G52" s="135"/>
      <c r="H52" s="135"/>
      <c r="I52" s="135"/>
      <c r="J52" s="136"/>
    </row>
    <row r="53" spans="1:10" ht="27" customHeight="1">
      <c r="A53" s="113" t="s">
        <v>34</v>
      </c>
      <c r="B53" s="114"/>
      <c r="C53" s="114"/>
      <c r="D53" s="114"/>
      <c r="E53" s="114"/>
      <c r="F53" s="115"/>
      <c r="G53" s="135"/>
      <c r="H53" s="135"/>
      <c r="I53" s="135"/>
      <c r="J53" s="136"/>
    </row>
    <row r="54" spans="1:10" ht="27" customHeight="1">
      <c r="A54" s="113" t="s">
        <v>35</v>
      </c>
      <c r="B54" s="114"/>
      <c r="C54" s="114"/>
      <c r="D54" s="114"/>
      <c r="E54" s="114"/>
      <c r="F54" s="115"/>
      <c r="G54" s="135"/>
      <c r="H54" s="135"/>
      <c r="I54" s="135"/>
      <c r="J54" s="136"/>
    </row>
    <row r="55" spans="1:10" ht="27" customHeight="1">
      <c r="A55" s="113" t="s">
        <v>36</v>
      </c>
      <c r="B55" s="114"/>
      <c r="C55" s="114"/>
      <c r="D55" s="114"/>
      <c r="E55" s="114"/>
      <c r="F55" s="115"/>
      <c r="G55" s="135"/>
      <c r="H55" s="135"/>
      <c r="I55" s="135"/>
      <c r="J55" s="136"/>
    </row>
    <row r="56" spans="1:10" ht="27" customHeight="1">
      <c r="A56" s="113" t="s">
        <v>37</v>
      </c>
      <c r="B56" s="114"/>
      <c r="C56" s="114"/>
      <c r="D56" s="114"/>
      <c r="E56" s="114"/>
      <c r="F56" s="115"/>
      <c r="G56" s="135"/>
      <c r="H56" s="135"/>
      <c r="I56" s="135"/>
      <c r="J56" s="136"/>
    </row>
    <row r="57" spans="1:10" ht="27" customHeight="1">
      <c r="A57" s="113" t="s">
        <v>38</v>
      </c>
      <c r="B57" s="114"/>
      <c r="C57" s="114"/>
      <c r="D57" s="114"/>
      <c r="E57" s="114"/>
      <c r="F57" s="115"/>
      <c r="G57" s="135"/>
      <c r="H57" s="135"/>
      <c r="I57" s="135"/>
      <c r="J57" s="136"/>
    </row>
    <row r="58" spans="1:10" ht="27" customHeight="1">
      <c r="A58" s="113" t="s">
        <v>39</v>
      </c>
      <c r="B58" s="114"/>
      <c r="C58" s="114"/>
      <c r="D58" s="114"/>
      <c r="E58" s="114"/>
      <c r="F58" s="115"/>
      <c r="G58" s="135"/>
      <c r="H58" s="135"/>
      <c r="I58" s="135"/>
      <c r="J58" s="136"/>
    </row>
    <row r="59" spans="1:10" ht="27" customHeight="1">
      <c r="A59" s="113" t="s">
        <v>40</v>
      </c>
      <c r="B59" s="114"/>
      <c r="C59" s="114"/>
      <c r="D59" s="114"/>
      <c r="E59" s="114"/>
      <c r="F59" s="115"/>
      <c r="G59" s="135"/>
      <c r="H59" s="135"/>
      <c r="I59" s="135"/>
      <c r="J59" s="136"/>
    </row>
    <row r="60" spans="1:10" ht="27" customHeight="1">
      <c r="A60" s="158" t="s">
        <v>19</v>
      </c>
      <c r="B60" s="159"/>
      <c r="C60" s="159"/>
      <c r="D60" s="159"/>
      <c r="E60" s="159"/>
      <c r="F60" s="160"/>
      <c r="G60" s="161"/>
      <c r="H60" s="161"/>
      <c r="I60" s="161"/>
      <c r="J60" s="162"/>
    </row>
    <row r="61" spans="1:10" ht="27" customHeight="1">
      <c r="A61" s="158" t="s">
        <v>41</v>
      </c>
      <c r="B61" s="159"/>
      <c r="C61" s="159"/>
      <c r="D61" s="159"/>
      <c r="E61" s="159"/>
      <c r="F61" s="160"/>
      <c r="G61" s="161"/>
      <c r="H61" s="161"/>
      <c r="I61" s="161"/>
      <c r="J61" s="162"/>
    </row>
    <row r="62" spans="1:10" ht="27" customHeight="1" thickBot="1">
      <c r="A62" s="113" t="s">
        <v>42</v>
      </c>
      <c r="B62" s="114"/>
      <c r="C62" s="114"/>
      <c r="D62" s="114"/>
      <c r="E62" s="114"/>
      <c r="F62" s="115"/>
      <c r="G62" s="135"/>
      <c r="H62" s="135"/>
      <c r="I62" s="135"/>
      <c r="J62" s="136"/>
    </row>
    <row r="63" spans="1:10" s="11" customFormat="1" ht="39.75" customHeight="1" thickBot="1">
      <c r="A63" s="152" t="s">
        <v>14</v>
      </c>
      <c r="B63" s="153"/>
      <c r="C63" s="153"/>
      <c r="D63" s="153"/>
      <c r="E63" s="153"/>
      <c r="F63" s="154"/>
      <c r="G63" s="152" t="s">
        <v>15</v>
      </c>
      <c r="H63" s="153"/>
      <c r="I63" s="153"/>
      <c r="J63" s="154"/>
    </row>
    <row r="64" spans="1:10" ht="27" customHeight="1">
      <c r="A64" s="113" t="s">
        <v>43</v>
      </c>
      <c r="B64" s="114"/>
      <c r="C64" s="114"/>
      <c r="D64" s="114"/>
      <c r="E64" s="114"/>
      <c r="F64" s="115"/>
      <c r="G64" s="135"/>
      <c r="H64" s="135"/>
      <c r="I64" s="135"/>
      <c r="J64" s="136"/>
    </row>
    <row r="65" spans="1:10" ht="27" customHeight="1">
      <c r="A65" s="113" t="s">
        <v>44</v>
      </c>
      <c r="B65" s="114"/>
      <c r="C65" s="114"/>
      <c r="D65" s="114"/>
      <c r="E65" s="114"/>
      <c r="F65" s="115"/>
      <c r="G65" s="135"/>
      <c r="H65" s="135"/>
      <c r="I65" s="135"/>
      <c r="J65" s="136"/>
    </row>
    <row r="66" spans="1:10" ht="27" customHeight="1">
      <c r="A66" s="113" t="s">
        <v>45</v>
      </c>
      <c r="B66" s="114"/>
      <c r="C66" s="114"/>
      <c r="D66" s="114"/>
      <c r="E66" s="114"/>
      <c r="F66" s="115"/>
      <c r="G66" s="135"/>
      <c r="H66" s="135"/>
      <c r="I66" s="135"/>
      <c r="J66" s="136"/>
    </row>
    <row r="67" spans="1:10" ht="27" customHeight="1">
      <c r="A67" s="113" t="s">
        <v>46</v>
      </c>
      <c r="B67" s="114"/>
      <c r="C67" s="114"/>
      <c r="D67" s="114"/>
      <c r="E67" s="114"/>
      <c r="F67" s="115"/>
      <c r="G67" s="135"/>
      <c r="H67" s="135"/>
      <c r="I67" s="135"/>
      <c r="J67" s="136"/>
    </row>
    <row r="68" spans="1:10" ht="27" customHeight="1">
      <c r="A68" s="113" t="s">
        <v>47</v>
      </c>
      <c r="B68" s="114"/>
      <c r="C68" s="114"/>
      <c r="D68" s="114"/>
      <c r="E68" s="114"/>
      <c r="F68" s="115"/>
      <c r="G68" s="135"/>
      <c r="H68" s="135"/>
      <c r="I68" s="135"/>
      <c r="J68" s="136"/>
    </row>
    <row r="69" spans="1:10" ht="27" customHeight="1">
      <c r="A69" s="113" t="s">
        <v>48</v>
      </c>
      <c r="B69" s="114"/>
      <c r="C69" s="114"/>
      <c r="D69" s="114"/>
      <c r="E69" s="114"/>
      <c r="F69" s="115"/>
      <c r="G69" s="135"/>
      <c r="H69" s="135"/>
      <c r="I69" s="135"/>
      <c r="J69" s="136"/>
    </row>
    <row r="70" spans="1:10" ht="27" customHeight="1">
      <c r="A70" s="113" t="s">
        <v>49</v>
      </c>
      <c r="B70" s="114"/>
      <c r="C70" s="114"/>
      <c r="D70" s="114"/>
      <c r="E70" s="114"/>
      <c r="F70" s="115"/>
      <c r="G70" s="135"/>
      <c r="H70" s="135"/>
      <c r="I70" s="135"/>
      <c r="J70" s="136"/>
    </row>
    <row r="71" spans="1:10" ht="27" customHeight="1">
      <c r="A71" s="113" t="s">
        <v>50</v>
      </c>
      <c r="B71" s="114"/>
      <c r="C71" s="114"/>
      <c r="D71" s="114"/>
      <c r="E71" s="114"/>
      <c r="F71" s="115"/>
      <c r="G71" s="135"/>
      <c r="H71" s="135"/>
      <c r="I71" s="135"/>
      <c r="J71" s="136"/>
    </row>
    <row r="72" spans="1:10" ht="27" customHeight="1">
      <c r="A72" s="155" t="s">
        <v>51</v>
      </c>
      <c r="B72" s="156"/>
      <c r="C72" s="156"/>
      <c r="D72" s="156"/>
      <c r="E72" s="156"/>
      <c r="F72" s="157"/>
      <c r="G72" s="135"/>
      <c r="H72" s="135"/>
      <c r="I72" s="135"/>
      <c r="J72" s="136"/>
    </row>
    <row r="73" spans="1:10" ht="27" customHeight="1">
      <c r="A73" s="113" t="s">
        <v>17</v>
      </c>
      <c r="B73" s="114"/>
      <c r="C73" s="114"/>
      <c r="D73" s="114"/>
      <c r="E73" s="114"/>
      <c r="F73" s="115"/>
      <c r="G73" s="135"/>
      <c r="H73" s="135"/>
      <c r="I73" s="135"/>
      <c r="J73" s="136"/>
    </row>
    <row r="74" spans="1:10" ht="27" customHeight="1">
      <c r="A74" s="113" t="s">
        <v>52</v>
      </c>
      <c r="B74" s="114"/>
      <c r="C74" s="114"/>
      <c r="D74" s="114"/>
      <c r="E74" s="114"/>
      <c r="F74" s="115"/>
      <c r="G74" s="135"/>
      <c r="H74" s="135"/>
      <c r="I74" s="135"/>
      <c r="J74" s="136"/>
    </row>
    <row r="75" spans="1:10" ht="27" customHeight="1">
      <c r="A75" s="113" t="s">
        <v>53</v>
      </c>
      <c r="B75" s="114"/>
      <c r="C75" s="114"/>
      <c r="D75" s="114"/>
      <c r="E75" s="114"/>
      <c r="F75" s="115"/>
      <c r="G75" s="135"/>
      <c r="H75" s="135"/>
      <c r="I75" s="135"/>
      <c r="J75" s="136"/>
    </row>
    <row r="76" spans="1:10" ht="27" customHeight="1">
      <c r="A76" s="113" t="s">
        <v>19</v>
      </c>
      <c r="B76" s="114"/>
      <c r="C76" s="114"/>
      <c r="D76" s="114"/>
      <c r="E76" s="114"/>
      <c r="F76" s="115"/>
      <c r="G76" s="135"/>
      <c r="H76" s="135"/>
      <c r="I76" s="135"/>
      <c r="J76" s="136"/>
    </row>
    <row r="77" spans="1:10" ht="27" customHeight="1">
      <c r="A77" s="113" t="s">
        <v>54</v>
      </c>
      <c r="B77" s="114"/>
      <c r="C77" s="114"/>
      <c r="D77" s="114"/>
      <c r="E77" s="114"/>
      <c r="F77" s="115"/>
      <c r="G77" s="135"/>
      <c r="H77" s="135"/>
      <c r="I77" s="135"/>
      <c r="J77" s="136"/>
    </row>
    <row r="78" spans="1:10" ht="27" customHeight="1">
      <c r="A78" s="113" t="s">
        <v>55</v>
      </c>
      <c r="B78" s="114"/>
      <c r="C78" s="114"/>
      <c r="D78" s="114"/>
      <c r="E78" s="114"/>
      <c r="F78" s="115"/>
      <c r="G78" s="135"/>
      <c r="H78" s="135"/>
      <c r="I78" s="135"/>
      <c r="J78" s="136"/>
    </row>
    <row r="79" spans="1:10" ht="27" customHeight="1">
      <c r="A79" s="113" t="s">
        <v>56</v>
      </c>
      <c r="B79" s="114"/>
      <c r="C79" s="114"/>
      <c r="D79" s="114"/>
      <c r="E79" s="114"/>
      <c r="F79" s="115"/>
      <c r="G79" s="135"/>
      <c r="H79" s="135"/>
      <c r="I79" s="135"/>
      <c r="J79" s="136"/>
    </row>
    <row r="80" spans="1:10" ht="27" customHeight="1">
      <c r="A80" s="113" t="s">
        <v>57</v>
      </c>
      <c r="B80" s="114"/>
      <c r="C80" s="114"/>
      <c r="D80" s="114"/>
      <c r="E80" s="114"/>
      <c r="F80" s="115"/>
      <c r="G80" s="135"/>
      <c r="H80" s="135"/>
      <c r="I80" s="135"/>
      <c r="J80" s="136"/>
    </row>
    <row r="81" spans="1:10" ht="27" customHeight="1">
      <c r="A81" s="113" t="s">
        <v>58</v>
      </c>
      <c r="B81" s="114"/>
      <c r="C81" s="114"/>
      <c r="D81" s="114"/>
      <c r="E81" s="114"/>
      <c r="F81" s="115"/>
      <c r="G81" s="135"/>
      <c r="H81" s="135"/>
      <c r="I81" s="135"/>
      <c r="J81" s="136"/>
    </row>
    <row r="82" spans="1:10" ht="27" customHeight="1">
      <c r="A82" s="113" t="s">
        <v>59</v>
      </c>
      <c r="B82" s="114"/>
      <c r="C82" s="114"/>
      <c r="D82" s="114"/>
      <c r="E82" s="114"/>
      <c r="F82" s="115"/>
      <c r="G82" s="135"/>
      <c r="H82" s="135"/>
      <c r="I82" s="135"/>
      <c r="J82" s="136"/>
    </row>
    <row r="83" spans="1:10" ht="27" customHeight="1">
      <c r="A83" s="113" t="s">
        <v>60</v>
      </c>
      <c r="B83" s="114"/>
      <c r="C83" s="114"/>
      <c r="D83" s="114"/>
      <c r="E83" s="114"/>
      <c r="F83" s="115"/>
      <c r="G83" s="135"/>
      <c r="H83" s="135"/>
      <c r="I83" s="135"/>
      <c r="J83" s="136"/>
    </row>
    <row r="84" spans="1:10" ht="27" customHeight="1">
      <c r="A84" s="113" t="s">
        <v>61</v>
      </c>
      <c r="B84" s="114"/>
      <c r="C84" s="114"/>
      <c r="D84" s="114"/>
      <c r="E84" s="114"/>
      <c r="F84" s="115"/>
      <c r="G84" s="135"/>
      <c r="H84" s="135"/>
      <c r="I84" s="135"/>
      <c r="J84" s="136"/>
    </row>
    <row r="85" spans="1:10" ht="27" customHeight="1">
      <c r="A85" s="113" t="s">
        <v>62</v>
      </c>
      <c r="B85" s="114"/>
      <c r="C85" s="114"/>
      <c r="D85" s="114"/>
      <c r="E85" s="114"/>
      <c r="F85" s="115"/>
      <c r="G85" s="135"/>
      <c r="H85" s="135"/>
      <c r="I85" s="135"/>
      <c r="J85" s="136"/>
    </row>
    <row r="86" spans="1:10" ht="27" customHeight="1">
      <c r="A86" s="113" t="s">
        <v>63</v>
      </c>
      <c r="B86" s="114"/>
      <c r="C86" s="114"/>
      <c r="D86" s="114"/>
      <c r="E86" s="114"/>
      <c r="F86" s="115"/>
      <c r="G86" s="135"/>
      <c r="H86" s="135"/>
      <c r="I86" s="135"/>
      <c r="J86" s="136"/>
    </row>
    <row r="87" spans="1:10" ht="27" customHeight="1">
      <c r="A87" s="113" t="s">
        <v>64</v>
      </c>
      <c r="B87" s="114"/>
      <c r="C87" s="114"/>
      <c r="D87" s="114"/>
      <c r="E87" s="114"/>
      <c r="F87" s="115"/>
      <c r="G87" s="135"/>
      <c r="H87" s="135"/>
      <c r="I87" s="135"/>
      <c r="J87" s="136"/>
    </row>
    <row r="88" spans="1:10" ht="27" customHeight="1">
      <c r="A88" s="113" t="s">
        <v>65</v>
      </c>
      <c r="B88" s="114"/>
      <c r="C88" s="114"/>
      <c r="D88" s="114"/>
      <c r="E88" s="114"/>
      <c r="F88" s="115"/>
      <c r="G88" s="135"/>
      <c r="H88" s="135"/>
      <c r="I88" s="135"/>
      <c r="J88" s="136"/>
    </row>
    <row r="89" spans="1:10" ht="27" customHeight="1">
      <c r="A89" s="113" t="s">
        <v>66</v>
      </c>
      <c r="B89" s="114"/>
      <c r="C89" s="114"/>
      <c r="D89" s="114"/>
      <c r="E89" s="114"/>
      <c r="F89" s="115"/>
      <c r="G89" s="135"/>
      <c r="H89" s="135"/>
      <c r="I89" s="135"/>
      <c r="J89" s="136"/>
    </row>
    <row r="90" spans="1:10" ht="27" customHeight="1">
      <c r="A90" s="113" t="s">
        <v>67</v>
      </c>
      <c r="B90" s="114"/>
      <c r="C90" s="114"/>
      <c r="D90" s="114"/>
      <c r="E90" s="114"/>
      <c r="F90" s="115"/>
      <c r="G90" s="135"/>
      <c r="H90" s="135"/>
      <c r="I90" s="135"/>
      <c r="J90" s="136"/>
    </row>
    <row r="91" spans="1:10" ht="27" customHeight="1">
      <c r="A91" s="113" t="s">
        <v>19</v>
      </c>
      <c r="B91" s="114"/>
      <c r="C91" s="114"/>
      <c r="D91" s="114"/>
      <c r="E91" s="114"/>
      <c r="F91" s="115"/>
      <c r="G91" s="135"/>
      <c r="H91" s="135"/>
      <c r="I91" s="135"/>
      <c r="J91" s="136"/>
    </row>
    <row r="92" spans="1:10" ht="27" customHeight="1">
      <c r="A92" s="113" t="s">
        <v>68</v>
      </c>
      <c r="B92" s="114"/>
      <c r="C92" s="114"/>
      <c r="D92" s="114"/>
      <c r="E92" s="114"/>
      <c r="F92" s="115"/>
      <c r="G92" s="135"/>
      <c r="H92" s="135"/>
      <c r="I92" s="135"/>
      <c r="J92" s="136"/>
    </row>
    <row r="93" spans="1:10" ht="27" customHeight="1">
      <c r="A93" s="113" t="s">
        <v>69</v>
      </c>
      <c r="B93" s="114"/>
      <c r="C93" s="114"/>
      <c r="D93" s="114"/>
      <c r="E93" s="114"/>
      <c r="F93" s="115"/>
      <c r="G93" s="135"/>
      <c r="H93" s="135"/>
      <c r="I93" s="135"/>
      <c r="J93" s="136"/>
    </row>
    <row r="94" spans="1:10" ht="27" customHeight="1">
      <c r="A94" s="113" t="s">
        <v>70</v>
      </c>
      <c r="B94" s="114"/>
      <c r="C94" s="114"/>
      <c r="D94" s="114"/>
      <c r="E94" s="114"/>
      <c r="F94" s="115"/>
      <c r="G94" s="135"/>
      <c r="H94" s="135"/>
      <c r="I94" s="135"/>
      <c r="J94" s="136"/>
    </row>
    <row r="95" spans="1:10" ht="27" customHeight="1">
      <c r="A95" s="113" t="s">
        <v>71</v>
      </c>
      <c r="B95" s="114"/>
      <c r="C95" s="114"/>
      <c r="D95" s="114"/>
      <c r="E95" s="114"/>
      <c r="F95" s="115"/>
      <c r="G95" s="135"/>
      <c r="H95" s="135"/>
      <c r="I95" s="135"/>
      <c r="J95" s="136"/>
    </row>
    <row r="96" spans="1:10" ht="27" customHeight="1">
      <c r="A96" s="113" t="s">
        <v>72</v>
      </c>
      <c r="B96" s="114"/>
      <c r="C96" s="114"/>
      <c r="D96" s="114"/>
      <c r="E96" s="114"/>
      <c r="F96" s="115"/>
      <c r="G96" s="135"/>
      <c r="H96" s="135"/>
      <c r="I96" s="135"/>
      <c r="J96" s="136"/>
    </row>
    <row r="97" spans="1:10" ht="27" customHeight="1">
      <c r="A97" s="113" t="s">
        <v>73</v>
      </c>
      <c r="B97" s="114"/>
      <c r="C97" s="114"/>
      <c r="D97" s="114"/>
      <c r="E97" s="114"/>
      <c r="F97" s="115"/>
      <c r="G97" s="135"/>
      <c r="H97" s="135"/>
      <c r="I97" s="135"/>
      <c r="J97" s="136"/>
    </row>
    <row r="98" spans="1:10" ht="27" customHeight="1">
      <c r="A98" s="113" t="s">
        <v>74</v>
      </c>
      <c r="B98" s="114"/>
      <c r="C98" s="114"/>
      <c r="D98" s="114"/>
      <c r="E98" s="114"/>
      <c r="F98" s="115"/>
      <c r="G98" s="135"/>
      <c r="H98" s="135"/>
      <c r="I98" s="135"/>
      <c r="J98" s="136"/>
    </row>
    <row r="99" spans="1:10" ht="27" customHeight="1">
      <c r="A99" s="113" t="s">
        <v>75</v>
      </c>
      <c r="B99" s="114"/>
      <c r="C99" s="114"/>
      <c r="D99" s="114"/>
      <c r="E99" s="114"/>
      <c r="F99" s="115"/>
      <c r="G99" s="135"/>
      <c r="H99" s="135"/>
      <c r="I99" s="135"/>
      <c r="J99" s="136"/>
    </row>
    <row r="100" spans="1:10" ht="27" customHeight="1">
      <c r="A100" s="113" t="s">
        <v>76</v>
      </c>
      <c r="B100" s="114"/>
      <c r="C100" s="114"/>
      <c r="D100" s="114"/>
      <c r="E100" s="114"/>
      <c r="F100" s="115"/>
      <c r="G100" s="135"/>
      <c r="H100" s="135"/>
      <c r="I100" s="135"/>
      <c r="J100" s="136"/>
    </row>
    <row r="101" spans="1:10" ht="27" customHeight="1">
      <c r="A101" s="113" t="s">
        <v>77</v>
      </c>
      <c r="B101" s="114"/>
      <c r="C101" s="114"/>
      <c r="D101" s="114"/>
      <c r="E101" s="114"/>
      <c r="F101" s="115"/>
      <c r="G101" s="135"/>
      <c r="H101" s="135"/>
      <c r="I101" s="135"/>
      <c r="J101" s="136"/>
    </row>
    <row r="102" spans="1:10" ht="27" customHeight="1">
      <c r="A102" s="113" t="s">
        <v>78</v>
      </c>
      <c r="B102" s="114"/>
      <c r="C102" s="114"/>
      <c r="D102" s="114"/>
      <c r="E102" s="114"/>
      <c r="F102" s="115"/>
      <c r="G102" s="135"/>
      <c r="H102" s="135"/>
      <c r="I102" s="135"/>
      <c r="J102" s="136"/>
    </row>
    <row r="103" spans="1:10" ht="27" customHeight="1">
      <c r="A103" s="113" t="s">
        <v>79</v>
      </c>
      <c r="B103" s="114"/>
      <c r="C103" s="114"/>
      <c r="D103" s="114"/>
      <c r="E103" s="114"/>
      <c r="F103" s="115"/>
      <c r="G103" s="135"/>
      <c r="H103" s="135"/>
      <c r="I103" s="135"/>
      <c r="J103" s="136"/>
    </row>
    <row r="104" spans="1:10" ht="27" customHeight="1" thickBot="1">
      <c r="A104" s="113" t="s">
        <v>80</v>
      </c>
      <c r="B104" s="114"/>
      <c r="C104" s="114"/>
      <c r="D104" s="114"/>
      <c r="E104" s="114"/>
      <c r="F104" s="115"/>
      <c r="G104" s="135"/>
      <c r="H104" s="135"/>
      <c r="I104" s="135"/>
      <c r="J104" s="136"/>
    </row>
    <row r="105" spans="1:10" ht="19.5" customHeight="1">
      <c r="A105" s="140"/>
      <c r="B105" s="141"/>
      <c r="C105" s="141"/>
      <c r="D105" s="141"/>
      <c r="E105" s="141"/>
      <c r="F105" s="141"/>
      <c r="G105" s="141"/>
      <c r="H105" s="141"/>
      <c r="I105" s="141"/>
      <c r="J105" s="142"/>
    </row>
    <row r="106" spans="1:10" s="17" customFormat="1" ht="19.5" customHeight="1">
      <c r="A106" s="143" t="s">
        <v>81</v>
      </c>
      <c r="B106" s="144"/>
      <c r="C106" s="144"/>
      <c r="D106" s="144"/>
      <c r="E106" s="144"/>
      <c r="F106" s="144"/>
      <c r="G106" s="144"/>
      <c r="H106" s="144"/>
      <c r="I106" s="144"/>
      <c r="J106" s="145"/>
    </row>
    <row r="107" spans="1:10" ht="19.5" customHeight="1" thickBot="1">
      <c r="A107" s="149"/>
      <c r="B107" s="150"/>
      <c r="C107" s="150"/>
      <c r="D107" s="150"/>
      <c r="E107" s="150"/>
      <c r="F107" s="150"/>
      <c r="G107" s="150"/>
      <c r="H107" s="150"/>
      <c r="I107" s="150"/>
      <c r="J107" s="151"/>
    </row>
    <row r="108" spans="1:10" s="17" customFormat="1" ht="46.5" customHeight="1" thickBot="1">
      <c r="A108" s="152" t="s">
        <v>14</v>
      </c>
      <c r="B108" s="153"/>
      <c r="C108" s="153"/>
      <c r="D108" s="153"/>
      <c r="E108" s="153"/>
      <c r="F108" s="18" t="s">
        <v>82</v>
      </c>
      <c r="G108" s="152" t="s">
        <v>15</v>
      </c>
      <c r="H108" s="153"/>
      <c r="I108" s="153"/>
      <c r="J108" s="154"/>
    </row>
    <row r="109" spans="1:10" s="20" customFormat="1" ht="19.5" customHeight="1">
      <c r="A109" s="137" t="s">
        <v>83</v>
      </c>
      <c r="B109" s="138"/>
      <c r="C109" s="138"/>
      <c r="D109" s="138"/>
      <c r="E109" s="139"/>
      <c r="F109" s="19" t="s">
        <v>84</v>
      </c>
      <c r="G109" s="146"/>
      <c r="H109" s="147"/>
      <c r="I109" s="147"/>
      <c r="J109" s="148"/>
    </row>
    <row r="110" spans="1:10" s="22" customFormat="1" ht="13.5" customHeight="1">
      <c r="A110" s="109" t="s">
        <v>85</v>
      </c>
      <c r="B110" s="110"/>
      <c r="C110" s="110"/>
      <c r="D110" s="110"/>
      <c r="E110" s="112"/>
      <c r="F110" s="21"/>
      <c r="G110" s="109"/>
      <c r="H110" s="110"/>
      <c r="I110" s="110"/>
      <c r="J110" s="111"/>
    </row>
    <row r="111" spans="1:10" s="23" customFormat="1" ht="19.5" customHeight="1">
      <c r="A111" s="109" t="s">
        <v>86</v>
      </c>
      <c r="B111" s="110"/>
      <c r="C111" s="110"/>
      <c r="D111" s="110"/>
      <c r="E111" s="112"/>
      <c r="F111" s="21" t="s">
        <v>84</v>
      </c>
      <c r="G111" s="109"/>
      <c r="H111" s="110"/>
      <c r="I111" s="110"/>
      <c r="J111" s="111"/>
    </row>
    <row r="112" spans="1:10" s="23" customFormat="1" ht="21" customHeight="1">
      <c r="A112" s="109" t="s">
        <v>87</v>
      </c>
      <c r="B112" s="110"/>
      <c r="C112" s="110"/>
      <c r="D112" s="110"/>
      <c r="E112" s="112"/>
      <c r="F112" s="21" t="s">
        <v>84</v>
      </c>
      <c r="G112" s="109"/>
      <c r="H112" s="110"/>
      <c r="I112" s="110"/>
      <c r="J112" s="111"/>
    </row>
    <row r="113" spans="1:10" s="23" customFormat="1" ht="17.25" customHeight="1">
      <c r="A113" s="109" t="s">
        <v>88</v>
      </c>
      <c r="B113" s="110"/>
      <c r="C113" s="110"/>
      <c r="D113" s="110"/>
      <c r="E113" s="112"/>
      <c r="F113" s="21"/>
      <c r="G113" s="109"/>
      <c r="H113" s="110"/>
      <c r="I113" s="110"/>
      <c r="J113" s="111"/>
    </row>
    <row r="114" spans="1:10" s="23" customFormat="1" ht="19.5" customHeight="1">
      <c r="A114" s="106" t="s">
        <v>89</v>
      </c>
      <c r="B114" s="107"/>
      <c r="C114" s="107"/>
      <c r="D114" s="107"/>
      <c r="E114" s="108"/>
      <c r="F114" s="21"/>
      <c r="G114" s="134">
        <f>E154</f>
        <v>40488000</v>
      </c>
      <c r="H114" s="117"/>
      <c r="I114" s="117"/>
      <c r="J114" s="118"/>
    </row>
    <row r="115" spans="1:10" s="22" customFormat="1" ht="13.5" customHeight="1">
      <c r="A115" s="109" t="s">
        <v>85</v>
      </c>
      <c r="B115" s="110"/>
      <c r="C115" s="110"/>
      <c r="D115" s="110"/>
      <c r="E115" s="112"/>
      <c r="F115" s="24"/>
      <c r="G115" s="109"/>
      <c r="H115" s="110"/>
      <c r="I115" s="110"/>
      <c r="J115" s="111"/>
    </row>
    <row r="116" spans="1:10" s="22" customFormat="1" ht="21.75" customHeight="1">
      <c r="A116" s="131" t="s">
        <v>90</v>
      </c>
      <c r="B116" s="132"/>
      <c r="C116" s="132"/>
      <c r="D116" s="132"/>
      <c r="E116" s="133"/>
      <c r="F116" s="21">
        <v>120</v>
      </c>
      <c r="G116" s="128"/>
      <c r="H116" s="129"/>
      <c r="I116" s="129"/>
      <c r="J116" s="130"/>
    </row>
    <row r="117" spans="1:10" s="22" customFormat="1" ht="13.5" customHeight="1">
      <c r="A117" s="113" t="s">
        <v>17</v>
      </c>
      <c r="B117" s="114"/>
      <c r="C117" s="114"/>
      <c r="D117" s="114"/>
      <c r="E117" s="115"/>
      <c r="F117" s="21"/>
      <c r="G117" s="128"/>
      <c r="H117" s="129"/>
      <c r="I117" s="129"/>
      <c r="J117" s="130"/>
    </row>
    <row r="118" spans="1:10" s="22" customFormat="1" ht="23.25" customHeight="1">
      <c r="A118" s="113" t="s">
        <v>91</v>
      </c>
      <c r="B118" s="114"/>
      <c r="C118" s="114"/>
      <c r="D118" s="114"/>
      <c r="E118" s="115"/>
      <c r="F118" s="21">
        <v>120</v>
      </c>
      <c r="G118" s="128"/>
      <c r="H118" s="129"/>
      <c r="I118" s="129"/>
      <c r="J118" s="130"/>
    </row>
    <row r="119" spans="1:10" s="23" customFormat="1" ht="17.25" customHeight="1">
      <c r="A119" s="122" t="s">
        <v>92</v>
      </c>
      <c r="B119" s="123"/>
      <c r="C119" s="123"/>
      <c r="D119" s="123"/>
      <c r="E119" s="124"/>
      <c r="F119" s="21">
        <v>130</v>
      </c>
      <c r="G119" s="119">
        <f>I154+J154</f>
        <v>8189000</v>
      </c>
      <c r="H119" s="120"/>
      <c r="I119" s="120"/>
      <c r="J119" s="121"/>
    </row>
    <row r="120" spans="1:10" s="22" customFormat="1" ht="13.5" customHeight="1">
      <c r="A120" s="109" t="s">
        <v>85</v>
      </c>
      <c r="B120" s="110"/>
      <c r="C120" s="110"/>
      <c r="D120" s="110"/>
      <c r="E120" s="112"/>
      <c r="F120" s="21"/>
      <c r="G120" s="119"/>
      <c r="H120" s="120"/>
      <c r="I120" s="120"/>
      <c r="J120" s="121"/>
    </row>
    <row r="121" spans="1:10" s="23" customFormat="1" ht="20.25" customHeight="1">
      <c r="A121" s="109" t="s">
        <v>93</v>
      </c>
      <c r="B121" s="110"/>
      <c r="C121" s="110"/>
      <c r="D121" s="110"/>
      <c r="E121" s="112"/>
      <c r="F121" s="21"/>
      <c r="G121" s="119"/>
      <c r="H121" s="120"/>
      <c r="I121" s="120"/>
      <c r="J121" s="121"/>
    </row>
    <row r="122" spans="1:10" s="23" customFormat="1" ht="17.25" customHeight="1">
      <c r="A122" s="109" t="s">
        <v>94</v>
      </c>
      <c r="B122" s="110"/>
      <c r="C122" s="110"/>
      <c r="D122" s="110"/>
      <c r="E122" s="112"/>
      <c r="F122" s="21"/>
      <c r="G122" s="119"/>
      <c r="H122" s="120"/>
      <c r="I122" s="120"/>
      <c r="J122" s="121"/>
    </row>
    <row r="123" spans="1:10" s="23" customFormat="1" ht="18" customHeight="1">
      <c r="A123" s="109" t="s">
        <v>88</v>
      </c>
      <c r="B123" s="110"/>
      <c r="C123" s="110"/>
      <c r="D123" s="110"/>
      <c r="E123" s="112"/>
      <c r="F123" s="21"/>
      <c r="G123" s="128"/>
      <c r="H123" s="129"/>
      <c r="I123" s="129"/>
      <c r="J123" s="130"/>
    </row>
    <row r="124" spans="1:10" s="22" customFormat="1" ht="20.25" customHeight="1">
      <c r="A124" s="131" t="s">
        <v>95</v>
      </c>
      <c r="B124" s="132"/>
      <c r="C124" s="132"/>
      <c r="D124" s="132"/>
      <c r="E124" s="133"/>
      <c r="F124" s="21">
        <v>140</v>
      </c>
      <c r="G124" s="128"/>
      <c r="H124" s="129"/>
      <c r="I124" s="129"/>
      <c r="J124" s="130"/>
    </row>
    <row r="125" spans="1:10" s="22" customFormat="1" ht="20.25" customHeight="1">
      <c r="A125" s="25" t="s">
        <v>96</v>
      </c>
      <c r="B125" s="26"/>
      <c r="C125" s="26"/>
      <c r="D125" s="26"/>
      <c r="E125" s="27"/>
      <c r="F125" s="21">
        <v>150</v>
      </c>
      <c r="G125" s="28"/>
      <c r="H125" s="29"/>
      <c r="I125" s="29"/>
      <c r="J125" s="30"/>
    </row>
    <row r="126" spans="1:10" s="22" customFormat="1" ht="20.25" customHeight="1">
      <c r="A126" s="14" t="s">
        <v>85</v>
      </c>
      <c r="B126" s="15"/>
      <c r="C126" s="15"/>
      <c r="D126" s="15"/>
      <c r="E126" s="16"/>
      <c r="F126" s="21"/>
      <c r="G126" s="28"/>
      <c r="H126" s="29"/>
      <c r="I126" s="29"/>
      <c r="J126" s="30"/>
    </row>
    <row r="127" spans="1:10" s="22" customFormat="1" ht="18.75" customHeight="1">
      <c r="A127" s="125" t="s">
        <v>97</v>
      </c>
      <c r="B127" s="126"/>
      <c r="C127" s="126"/>
      <c r="D127" s="126"/>
      <c r="E127" s="127"/>
      <c r="F127" s="21">
        <v>152</v>
      </c>
      <c r="G127" s="28"/>
      <c r="H127" s="29"/>
      <c r="I127" s="29"/>
      <c r="J127" s="30"/>
    </row>
    <row r="128" spans="1:10" s="22" customFormat="1" ht="20.25" customHeight="1">
      <c r="A128" s="113" t="s">
        <v>98</v>
      </c>
      <c r="B128" s="114"/>
      <c r="C128" s="114"/>
      <c r="D128" s="114"/>
      <c r="E128" s="115"/>
      <c r="F128" s="21">
        <v>153</v>
      </c>
      <c r="G128" s="28"/>
      <c r="H128" s="29"/>
      <c r="I128" s="29"/>
      <c r="J128" s="30"/>
    </row>
    <row r="129" spans="1:10" s="22" customFormat="1" ht="20.25" customHeight="1">
      <c r="A129" s="131" t="s">
        <v>99</v>
      </c>
      <c r="B129" s="132"/>
      <c r="C129" s="132"/>
      <c r="D129" s="132"/>
      <c r="E129" s="133"/>
      <c r="F129" s="21">
        <v>180</v>
      </c>
      <c r="G129" s="128"/>
      <c r="H129" s="129"/>
      <c r="I129" s="129"/>
      <c r="J129" s="130"/>
    </row>
    <row r="130" spans="1:10" s="22" customFormat="1" ht="20.25" customHeight="1">
      <c r="A130" s="131" t="s">
        <v>17</v>
      </c>
      <c r="B130" s="132"/>
      <c r="C130" s="132"/>
      <c r="D130" s="132"/>
      <c r="E130" s="133"/>
      <c r="F130" s="21"/>
      <c r="G130" s="128"/>
      <c r="H130" s="129"/>
      <c r="I130" s="129"/>
      <c r="J130" s="130"/>
    </row>
    <row r="131" spans="1:10" s="23" customFormat="1" ht="19.5" customHeight="1">
      <c r="A131" s="109" t="s">
        <v>100</v>
      </c>
      <c r="B131" s="110"/>
      <c r="C131" s="110"/>
      <c r="D131" s="110"/>
      <c r="E131" s="112"/>
      <c r="F131" s="21">
        <v>180</v>
      </c>
      <c r="G131" s="119">
        <f>F154</f>
        <v>30832900</v>
      </c>
      <c r="H131" s="120"/>
      <c r="I131" s="120"/>
      <c r="J131" s="121"/>
    </row>
    <row r="132" spans="1:10" s="23" customFormat="1" ht="19.5" customHeight="1">
      <c r="A132" s="109" t="s">
        <v>163</v>
      </c>
      <c r="B132" s="110"/>
      <c r="C132" s="110"/>
      <c r="D132" s="110"/>
      <c r="E132" s="112"/>
      <c r="F132" s="21">
        <v>180</v>
      </c>
      <c r="G132" s="119">
        <f>G154</f>
        <v>1466100</v>
      </c>
      <c r="H132" s="120"/>
      <c r="I132" s="120"/>
      <c r="J132" s="121"/>
    </row>
    <row r="133" spans="1:10" s="23" customFormat="1" ht="19.5" customHeight="1">
      <c r="A133" s="109" t="s">
        <v>101</v>
      </c>
      <c r="B133" s="110"/>
      <c r="C133" s="110"/>
      <c r="D133" s="110"/>
      <c r="E133" s="112"/>
      <c r="F133" s="21">
        <v>180</v>
      </c>
      <c r="G133" s="119"/>
      <c r="H133" s="120"/>
      <c r="I133" s="120"/>
      <c r="J133" s="121"/>
    </row>
    <row r="134" spans="1:10" s="23" customFormat="1" ht="19.5" customHeight="1">
      <c r="A134" s="109" t="s">
        <v>102</v>
      </c>
      <c r="B134" s="110"/>
      <c r="C134" s="110"/>
      <c r="D134" s="110"/>
      <c r="E134" s="112"/>
      <c r="F134" s="21">
        <v>180</v>
      </c>
      <c r="G134" s="119"/>
      <c r="H134" s="120"/>
      <c r="I134" s="120"/>
      <c r="J134" s="121"/>
    </row>
    <row r="135" spans="1:10" s="22" customFormat="1" ht="15.75" customHeight="1">
      <c r="A135" s="109" t="s">
        <v>85</v>
      </c>
      <c r="B135" s="110"/>
      <c r="C135" s="110"/>
      <c r="D135" s="110"/>
      <c r="E135" s="112"/>
      <c r="F135" s="21"/>
      <c r="G135" s="119"/>
      <c r="H135" s="120"/>
      <c r="I135" s="120"/>
      <c r="J135" s="121"/>
    </row>
    <row r="136" spans="1:10" s="22" customFormat="1" ht="15.75" customHeight="1">
      <c r="A136" s="113" t="s">
        <v>103</v>
      </c>
      <c r="B136" s="114"/>
      <c r="C136" s="114"/>
      <c r="D136" s="114"/>
      <c r="E136" s="115"/>
      <c r="F136" s="21">
        <v>180</v>
      </c>
      <c r="G136" s="128">
        <f>J154</f>
        <v>0</v>
      </c>
      <c r="H136" s="129"/>
      <c r="I136" s="129"/>
      <c r="J136" s="130"/>
    </row>
    <row r="137" spans="1:10" s="23" customFormat="1" ht="19.5" customHeight="1">
      <c r="A137" s="109" t="s">
        <v>88</v>
      </c>
      <c r="B137" s="110"/>
      <c r="C137" s="110"/>
      <c r="D137" s="110"/>
      <c r="E137" s="112"/>
      <c r="F137" s="21"/>
      <c r="G137" s="119"/>
      <c r="H137" s="120"/>
      <c r="I137" s="120"/>
      <c r="J137" s="121"/>
    </row>
    <row r="138" spans="1:10" s="23" customFormat="1" ht="19.5" customHeight="1">
      <c r="A138" s="122" t="s">
        <v>104</v>
      </c>
      <c r="B138" s="123"/>
      <c r="C138" s="123"/>
      <c r="D138" s="123"/>
      <c r="E138" s="124"/>
      <c r="F138" s="21" t="s">
        <v>84</v>
      </c>
      <c r="G138" s="109"/>
      <c r="H138" s="110"/>
      <c r="I138" s="110"/>
      <c r="J138" s="111"/>
    </row>
    <row r="139" spans="1:10" s="23" customFormat="1" ht="19.5" customHeight="1">
      <c r="A139" s="109" t="s">
        <v>17</v>
      </c>
      <c r="B139" s="110"/>
      <c r="C139" s="110"/>
      <c r="D139" s="110"/>
      <c r="E139" s="112"/>
      <c r="F139" s="24"/>
      <c r="G139" s="109"/>
      <c r="H139" s="110"/>
      <c r="I139" s="110"/>
      <c r="J139" s="111"/>
    </row>
    <row r="140" spans="1:10" s="23" customFormat="1" ht="19.5" customHeight="1">
      <c r="A140" s="113" t="s">
        <v>105</v>
      </c>
      <c r="B140" s="114"/>
      <c r="C140" s="114"/>
      <c r="D140" s="114"/>
      <c r="E140" s="115"/>
      <c r="F140" s="21">
        <v>410</v>
      </c>
      <c r="G140" s="116"/>
      <c r="H140" s="117"/>
      <c r="I140" s="117"/>
      <c r="J140" s="118"/>
    </row>
    <row r="141" spans="1:10" s="23" customFormat="1" ht="19.5" customHeight="1">
      <c r="A141" s="113" t="s">
        <v>106</v>
      </c>
      <c r="B141" s="114"/>
      <c r="C141" s="114"/>
      <c r="D141" s="114"/>
      <c r="E141" s="115"/>
      <c r="F141" s="21">
        <v>420</v>
      </c>
      <c r="G141" s="116"/>
      <c r="H141" s="117"/>
      <c r="I141" s="117"/>
      <c r="J141" s="118"/>
    </row>
    <row r="142" spans="1:10" s="23" customFormat="1" ht="19.5" customHeight="1">
      <c r="A142" s="113" t="s">
        <v>107</v>
      </c>
      <c r="B142" s="114"/>
      <c r="C142" s="114"/>
      <c r="D142" s="114"/>
      <c r="E142" s="115"/>
      <c r="F142" s="21">
        <v>430</v>
      </c>
      <c r="G142" s="116"/>
      <c r="H142" s="117"/>
      <c r="I142" s="117"/>
      <c r="J142" s="118"/>
    </row>
    <row r="143" spans="1:10" s="23" customFormat="1" ht="19.5" customHeight="1">
      <c r="A143" s="113" t="s">
        <v>108</v>
      </c>
      <c r="B143" s="114"/>
      <c r="C143" s="114"/>
      <c r="D143" s="114"/>
      <c r="E143" s="115"/>
      <c r="F143" s="21">
        <v>440</v>
      </c>
      <c r="G143" s="116"/>
      <c r="H143" s="117"/>
      <c r="I143" s="117"/>
      <c r="J143" s="118"/>
    </row>
    <row r="144" spans="1:10" s="23" customFormat="1" ht="19.5" customHeight="1">
      <c r="A144" s="113" t="s">
        <v>109</v>
      </c>
      <c r="B144" s="114"/>
      <c r="C144" s="114"/>
      <c r="D144" s="114"/>
      <c r="E144" s="115"/>
      <c r="F144" s="21">
        <v>620</v>
      </c>
      <c r="G144" s="116"/>
      <c r="H144" s="117"/>
      <c r="I144" s="117"/>
      <c r="J144" s="118"/>
    </row>
    <row r="145" spans="1:10" s="23" customFormat="1" ht="19.5" customHeight="1">
      <c r="A145" s="109" t="s">
        <v>110</v>
      </c>
      <c r="B145" s="110"/>
      <c r="C145" s="110"/>
      <c r="D145" s="110"/>
      <c r="E145" s="112"/>
      <c r="F145" s="21">
        <v>630</v>
      </c>
      <c r="G145" s="109"/>
      <c r="H145" s="110"/>
      <c r="I145" s="110"/>
      <c r="J145" s="111"/>
    </row>
    <row r="146" spans="1:10" s="23" customFormat="1" ht="19.5" customHeight="1">
      <c r="A146" s="113" t="s">
        <v>111</v>
      </c>
      <c r="B146" s="114"/>
      <c r="C146" s="114"/>
      <c r="D146" s="114"/>
      <c r="E146" s="115"/>
      <c r="F146" s="21">
        <v>650</v>
      </c>
      <c r="G146" s="109"/>
      <c r="H146" s="110"/>
      <c r="I146" s="110"/>
      <c r="J146" s="111"/>
    </row>
    <row r="147" spans="1:10" s="20" customFormat="1" ht="19.5" customHeight="1">
      <c r="A147" s="106" t="s">
        <v>112</v>
      </c>
      <c r="B147" s="107"/>
      <c r="C147" s="107"/>
      <c r="D147" s="107"/>
      <c r="E147" s="108"/>
      <c r="F147" s="21" t="s">
        <v>84</v>
      </c>
      <c r="G147" s="109"/>
      <c r="H147" s="110"/>
      <c r="I147" s="110"/>
      <c r="J147" s="111"/>
    </row>
    <row r="148" spans="1:10" s="22" customFormat="1" ht="15" customHeight="1">
      <c r="A148" s="109" t="s">
        <v>85</v>
      </c>
      <c r="B148" s="110"/>
      <c r="C148" s="110"/>
      <c r="D148" s="110"/>
      <c r="E148" s="112"/>
      <c r="F148" s="21"/>
      <c r="G148" s="109"/>
      <c r="H148" s="110"/>
      <c r="I148" s="110"/>
      <c r="J148" s="111"/>
    </row>
    <row r="149" spans="1:10" s="23" customFormat="1" ht="19.5" customHeight="1">
      <c r="A149" s="109" t="s">
        <v>86</v>
      </c>
      <c r="B149" s="110"/>
      <c r="C149" s="110"/>
      <c r="D149" s="110"/>
      <c r="E149" s="112"/>
      <c r="F149" s="21" t="s">
        <v>84</v>
      </c>
      <c r="G149" s="109"/>
      <c r="H149" s="110"/>
      <c r="I149" s="110"/>
      <c r="J149" s="111"/>
    </row>
    <row r="150" spans="1:10" s="23" customFormat="1" ht="24.75" customHeight="1">
      <c r="A150" s="109" t="s">
        <v>87</v>
      </c>
      <c r="B150" s="110"/>
      <c r="C150" s="110"/>
      <c r="D150" s="110"/>
      <c r="E150" s="112"/>
      <c r="F150" s="21" t="s">
        <v>84</v>
      </c>
      <c r="G150" s="109"/>
      <c r="H150" s="110"/>
      <c r="I150" s="110"/>
      <c r="J150" s="111"/>
    </row>
    <row r="151" spans="1:10" s="23" customFormat="1" ht="22.5" customHeight="1" thickBot="1">
      <c r="A151" s="89" t="s">
        <v>88</v>
      </c>
      <c r="B151" s="90"/>
      <c r="C151" s="90"/>
      <c r="D151" s="90"/>
      <c r="E151" s="91"/>
      <c r="F151" s="31"/>
      <c r="G151" s="92"/>
      <c r="H151" s="93"/>
      <c r="I151" s="93"/>
      <c r="J151" s="94"/>
    </row>
    <row r="152" spans="1:10" ht="27.75" customHeight="1" thickBot="1">
      <c r="A152" s="100" t="s">
        <v>14</v>
      </c>
      <c r="B152" s="101"/>
      <c r="C152" s="101"/>
      <c r="D152" s="104" t="s">
        <v>82</v>
      </c>
      <c r="E152" s="95" t="s">
        <v>113</v>
      </c>
      <c r="F152" s="97" t="s">
        <v>85</v>
      </c>
      <c r="G152" s="98"/>
      <c r="H152" s="98"/>
      <c r="I152" s="98"/>
      <c r="J152" s="99"/>
    </row>
    <row r="153" spans="1:10" ht="105" customHeight="1" thickBot="1">
      <c r="A153" s="102"/>
      <c r="B153" s="103"/>
      <c r="C153" s="103"/>
      <c r="D153" s="105"/>
      <c r="E153" s="96"/>
      <c r="F153" s="32" t="s">
        <v>114</v>
      </c>
      <c r="G153" s="33" t="s">
        <v>115</v>
      </c>
      <c r="H153" s="34" t="s">
        <v>116</v>
      </c>
      <c r="I153" s="32" t="s">
        <v>117</v>
      </c>
      <c r="J153" s="32" t="s">
        <v>118</v>
      </c>
    </row>
    <row r="154" spans="1:10" s="12" customFormat="1" ht="22.5" customHeight="1" thickBot="1">
      <c r="A154" s="69" t="s">
        <v>119</v>
      </c>
      <c r="B154" s="70"/>
      <c r="C154" s="71"/>
      <c r="D154" s="35"/>
      <c r="E154" s="57">
        <f>F154+G154+I154+J154</f>
        <v>40488000</v>
      </c>
      <c r="F154" s="57">
        <f>F156+F161+F176+F180</f>
        <v>30832900</v>
      </c>
      <c r="G154" s="36">
        <f>G156+G161+G176+G180</f>
        <v>1466100</v>
      </c>
      <c r="H154" s="36">
        <f>H156+H161+H176+H180</f>
        <v>0</v>
      </c>
      <c r="I154" s="36">
        <f>I156+I161+I176+I180</f>
        <v>8189000</v>
      </c>
      <c r="J154" s="36">
        <f>J156+J161+J176+J180</f>
        <v>0</v>
      </c>
    </row>
    <row r="155" spans="1:10" s="13" customFormat="1" ht="12.75" customHeight="1" thickBot="1">
      <c r="A155" s="66" t="s">
        <v>85</v>
      </c>
      <c r="B155" s="67"/>
      <c r="C155" s="68"/>
      <c r="D155" s="37"/>
      <c r="E155" s="36"/>
      <c r="F155" s="36"/>
      <c r="G155" s="36"/>
      <c r="H155" s="36"/>
      <c r="I155" s="36"/>
      <c r="J155" s="36"/>
    </row>
    <row r="156" spans="1:10" s="12" customFormat="1" ht="19.5" customHeight="1" thickBot="1">
      <c r="A156" s="80" t="s">
        <v>120</v>
      </c>
      <c r="B156" s="81"/>
      <c r="C156" s="82"/>
      <c r="D156" s="38">
        <v>210</v>
      </c>
      <c r="E156" s="36">
        <f>F156+G156+I156+J156</f>
        <v>25699800</v>
      </c>
      <c r="F156" s="36">
        <f>F158+F159+F160</f>
        <v>25699800</v>
      </c>
      <c r="G156" s="36">
        <f>G158+G159+G160</f>
        <v>0</v>
      </c>
      <c r="H156" s="36">
        <f>H158+H159+H160</f>
        <v>0</v>
      </c>
      <c r="I156" s="36">
        <f>I158+I159+I160</f>
        <v>0</v>
      </c>
      <c r="J156" s="36">
        <f>J158+J159+J160</f>
        <v>0</v>
      </c>
    </row>
    <row r="157" spans="1:10" s="13" customFormat="1" ht="12.75" customHeight="1" thickBot="1">
      <c r="A157" s="66" t="s">
        <v>17</v>
      </c>
      <c r="B157" s="67"/>
      <c r="C157" s="68"/>
      <c r="D157" s="37"/>
      <c r="E157" s="36"/>
      <c r="F157" s="36"/>
      <c r="G157" s="36"/>
      <c r="H157" s="36"/>
      <c r="I157" s="36"/>
      <c r="J157" s="36"/>
    </row>
    <row r="158" spans="1:10" ht="19.5" customHeight="1" thickBot="1">
      <c r="A158" s="66" t="s">
        <v>121</v>
      </c>
      <c r="B158" s="67"/>
      <c r="C158" s="68"/>
      <c r="D158" s="37">
        <v>211</v>
      </c>
      <c r="E158" s="36">
        <f>F158+G158+I158+J158</f>
        <v>19733600</v>
      </c>
      <c r="F158" s="36">
        <f>F192+F257+F242</f>
        <v>19733600</v>
      </c>
      <c r="G158" s="36">
        <f aca="true" t="shared" si="0" ref="G158:J160">G192+G257</f>
        <v>0</v>
      </c>
      <c r="H158" s="36">
        <f t="shared" si="0"/>
        <v>0</v>
      </c>
      <c r="I158" s="36">
        <f t="shared" si="0"/>
        <v>0</v>
      </c>
      <c r="J158" s="36">
        <f t="shared" si="0"/>
        <v>0</v>
      </c>
    </row>
    <row r="159" spans="1:10" ht="19.5" customHeight="1" thickBot="1">
      <c r="A159" s="66" t="s">
        <v>122</v>
      </c>
      <c r="B159" s="67"/>
      <c r="C159" s="68"/>
      <c r="D159" s="37">
        <v>212</v>
      </c>
      <c r="E159" s="36">
        <f>F159+G159+I159+J159</f>
        <v>6600</v>
      </c>
      <c r="F159" s="36">
        <f>F193+F258</f>
        <v>6600</v>
      </c>
      <c r="G159" s="36">
        <f t="shared" si="0"/>
        <v>0</v>
      </c>
      <c r="H159" s="36">
        <f t="shared" si="0"/>
        <v>0</v>
      </c>
      <c r="I159" s="36">
        <f t="shared" si="0"/>
        <v>0</v>
      </c>
      <c r="J159" s="36">
        <f t="shared" si="0"/>
        <v>0</v>
      </c>
    </row>
    <row r="160" spans="1:10" ht="19.5" customHeight="1" thickBot="1">
      <c r="A160" s="66" t="s">
        <v>123</v>
      </c>
      <c r="B160" s="67"/>
      <c r="C160" s="68"/>
      <c r="D160" s="37">
        <v>213</v>
      </c>
      <c r="E160" s="36">
        <f>F160+G160+I160+J160</f>
        <v>5959600</v>
      </c>
      <c r="F160" s="36">
        <f>F194+F259+F244</f>
        <v>5959600</v>
      </c>
      <c r="G160" s="36">
        <f t="shared" si="0"/>
        <v>0</v>
      </c>
      <c r="H160" s="36">
        <f t="shared" si="0"/>
        <v>0</v>
      </c>
      <c r="I160" s="36">
        <f t="shared" si="0"/>
        <v>0</v>
      </c>
      <c r="J160" s="36">
        <f t="shared" si="0"/>
        <v>0</v>
      </c>
    </row>
    <row r="161" spans="1:10" s="12" customFormat="1" ht="19.5" customHeight="1" thickBot="1">
      <c r="A161" s="80" t="s">
        <v>124</v>
      </c>
      <c r="B161" s="81"/>
      <c r="C161" s="82"/>
      <c r="D161" s="38">
        <v>220</v>
      </c>
      <c r="E161" s="36">
        <f>F161+G161+I161+J161</f>
        <v>4656940</v>
      </c>
      <c r="F161" s="36">
        <f>F163+F164+F165+F166+F167+F168</f>
        <v>3797940</v>
      </c>
      <c r="G161" s="36">
        <f>G163+G164+G165+G166+G167+G168</f>
        <v>750000</v>
      </c>
      <c r="H161" s="36">
        <f>H163+H164+H165+H166+H167+H168</f>
        <v>0</v>
      </c>
      <c r="I161" s="36">
        <f>I163+I164+I165+I166+I167+I168</f>
        <v>109000</v>
      </c>
      <c r="J161" s="36">
        <f>J163+J164+J165+J166+J167+J168</f>
        <v>0</v>
      </c>
    </row>
    <row r="162" spans="1:10" s="13" customFormat="1" ht="12.75" customHeight="1" thickBot="1">
      <c r="A162" s="66" t="s">
        <v>17</v>
      </c>
      <c r="B162" s="67"/>
      <c r="C162" s="68"/>
      <c r="D162" s="37"/>
      <c r="E162" s="36"/>
      <c r="F162" s="36"/>
      <c r="G162" s="36"/>
      <c r="H162" s="36"/>
      <c r="I162" s="36"/>
      <c r="J162" s="36"/>
    </row>
    <row r="163" spans="1:10" ht="19.5" customHeight="1" thickBot="1">
      <c r="A163" s="66" t="s">
        <v>125</v>
      </c>
      <c r="B163" s="67"/>
      <c r="C163" s="68"/>
      <c r="D163" s="37">
        <v>221</v>
      </c>
      <c r="E163" s="36">
        <f aca="true" t="shared" si="1" ref="E163:E169">F163+G163+I163+J163</f>
        <v>64000</v>
      </c>
      <c r="F163" s="36">
        <f>F197+F262</f>
        <v>60000</v>
      </c>
      <c r="G163" s="36">
        <f>G197+G262</f>
        <v>0</v>
      </c>
      <c r="H163" s="36">
        <f>H197+H262</f>
        <v>0</v>
      </c>
      <c r="I163" s="36">
        <f>I197+I262</f>
        <v>4000</v>
      </c>
      <c r="J163" s="36">
        <f>J197+J262</f>
        <v>0</v>
      </c>
    </row>
    <row r="164" spans="1:10" ht="19.5" customHeight="1" thickBot="1">
      <c r="A164" s="66" t="s">
        <v>126</v>
      </c>
      <c r="B164" s="67"/>
      <c r="C164" s="68"/>
      <c r="D164" s="37">
        <v>222</v>
      </c>
      <c r="E164" s="36">
        <f t="shared" si="1"/>
        <v>0</v>
      </c>
      <c r="F164" s="36">
        <f>F198</f>
        <v>0</v>
      </c>
      <c r="G164" s="36">
        <f>G198</f>
        <v>0</v>
      </c>
      <c r="H164" s="36">
        <f>H198</f>
        <v>0</v>
      </c>
      <c r="I164" s="36">
        <f>I198</f>
        <v>0</v>
      </c>
      <c r="J164" s="36">
        <f>J198</f>
        <v>0</v>
      </c>
    </row>
    <row r="165" spans="1:10" ht="19.5" customHeight="1" thickBot="1">
      <c r="A165" s="66" t="s">
        <v>127</v>
      </c>
      <c r="B165" s="67"/>
      <c r="C165" s="68"/>
      <c r="D165" s="37">
        <v>223</v>
      </c>
      <c r="E165" s="36">
        <f t="shared" si="1"/>
        <v>3352300</v>
      </c>
      <c r="F165" s="36">
        <f>F264</f>
        <v>3352300</v>
      </c>
      <c r="G165" s="36">
        <f>G264</f>
        <v>0</v>
      </c>
      <c r="H165" s="36">
        <f>H264</f>
        <v>0</v>
      </c>
      <c r="I165" s="36">
        <f>I264</f>
        <v>0</v>
      </c>
      <c r="J165" s="36">
        <f>J264</f>
        <v>0</v>
      </c>
    </row>
    <row r="166" spans="1:10" ht="19.5" customHeight="1" thickBot="1">
      <c r="A166" s="66" t="s">
        <v>128</v>
      </c>
      <c r="B166" s="67"/>
      <c r="C166" s="68"/>
      <c r="D166" s="37">
        <v>224</v>
      </c>
      <c r="E166" s="36">
        <f t="shared" si="1"/>
        <v>0</v>
      </c>
      <c r="F166" s="36"/>
      <c r="G166" s="36"/>
      <c r="H166" s="36"/>
      <c r="I166" s="36"/>
      <c r="J166" s="36"/>
    </row>
    <row r="167" spans="1:10" ht="19.5" customHeight="1" thickBot="1">
      <c r="A167" s="66" t="s">
        <v>129</v>
      </c>
      <c r="B167" s="67"/>
      <c r="C167" s="68"/>
      <c r="D167" s="37">
        <v>225</v>
      </c>
      <c r="E167" s="36">
        <f t="shared" si="1"/>
        <v>1116000</v>
      </c>
      <c r="F167" s="36">
        <f>F201+F266</f>
        <v>266000</v>
      </c>
      <c r="G167" s="36">
        <f>G283</f>
        <v>750000</v>
      </c>
      <c r="H167" s="36">
        <f aca="true" t="shared" si="2" ref="H167:J168">H201+H266</f>
        <v>0</v>
      </c>
      <c r="I167" s="36">
        <f t="shared" si="2"/>
        <v>100000</v>
      </c>
      <c r="J167" s="36">
        <f t="shared" si="2"/>
        <v>0</v>
      </c>
    </row>
    <row r="168" spans="1:10" ht="19.5" customHeight="1" thickBot="1">
      <c r="A168" s="66" t="s">
        <v>130</v>
      </c>
      <c r="B168" s="67"/>
      <c r="C168" s="68"/>
      <c r="D168" s="37">
        <v>226</v>
      </c>
      <c r="E168" s="36">
        <f t="shared" si="1"/>
        <v>124640</v>
      </c>
      <c r="F168" s="36">
        <f>F202+F267+F223</f>
        <v>119640</v>
      </c>
      <c r="G168" s="36">
        <f>G289</f>
        <v>0</v>
      </c>
      <c r="H168" s="36">
        <f t="shared" si="2"/>
        <v>0</v>
      </c>
      <c r="I168" s="36">
        <f t="shared" si="2"/>
        <v>5000</v>
      </c>
      <c r="J168" s="36">
        <f t="shared" si="2"/>
        <v>0</v>
      </c>
    </row>
    <row r="169" spans="1:10" s="12" customFormat="1" ht="19.5" customHeight="1" hidden="1">
      <c r="A169" s="80" t="s">
        <v>131</v>
      </c>
      <c r="B169" s="81"/>
      <c r="C169" s="82"/>
      <c r="D169" s="38">
        <v>240</v>
      </c>
      <c r="E169" s="36" t="e">
        <f t="shared" si="1"/>
        <v>#REF!</v>
      </c>
      <c r="F169" s="36">
        <v>0</v>
      </c>
      <c r="G169" s="36" t="e">
        <f>#REF!+#REF!</f>
        <v>#REF!</v>
      </c>
      <c r="H169" s="36" t="e">
        <f>#REF!+#REF!</f>
        <v>#REF!</v>
      </c>
      <c r="I169" s="36" t="e">
        <f>#REF!+#REF!</f>
        <v>#REF!</v>
      </c>
      <c r="J169" s="36" t="e">
        <f>#REF!+#REF!</f>
        <v>#REF!</v>
      </c>
    </row>
    <row r="170" spans="1:10" s="13" customFormat="1" ht="13.5" customHeight="1" hidden="1">
      <c r="A170" s="66" t="s">
        <v>17</v>
      </c>
      <c r="B170" s="67"/>
      <c r="C170" s="68"/>
      <c r="D170" s="37"/>
      <c r="E170" s="36"/>
      <c r="F170" s="36"/>
      <c r="G170" s="36"/>
      <c r="H170" s="36"/>
      <c r="I170" s="36"/>
      <c r="J170" s="36"/>
    </row>
    <row r="171" spans="1:10" ht="19.5" customHeight="1" hidden="1">
      <c r="A171" s="66" t="s">
        <v>132</v>
      </c>
      <c r="B171" s="67"/>
      <c r="C171" s="68"/>
      <c r="D171" s="37">
        <v>241</v>
      </c>
      <c r="E171" s="36" t="e">
        <f aca="true" t="shared" si="3" ref="E171:E176">F171+G171+I171+J171</f>
        <v>#REF!</v>
      </c>
      <c r="F171" s="36" t="e">
        <f>#REF!+#REF!</f>
        <v>#REF!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s="12" customFormat="1" ht="19.5" customHeight="1" hidden="1">
      <c r="A172" s="80" t="s">
        <v>133</v>
      </c>
      <c r="B172" s="81"/>
      <c r="C172" s="82"/>
      <c r="D172" s="38">
        <v>260</v>
      </c>
      <c r="E172" s="36" t="e">
        <f t="shared" si="3"/>
        <v>#REF!</v>
      </c>
      <c r="F172" s="36" t="e">
        <f>#REF!+#REF!</f>
        <v>#REF!</v>
      </c>
      <c r="G172" s="36" t="e">
        <f>#REF!+#REF!</f>
        <v>#REF!</v>
      </c>
      <c r="H172" s="36" t="e">
        <f>#REF!+#REF!</f>
        <v>#REF!</v>
      </c>
      <c r="I172" s="36" t="e">
        <f>#REF!+#REF!</f>
        <v>#REF!</v>
      </c>
      <c r="J172" s="36" t="e">
        <f>#REF!+#REF!</f>
        <v>#REF!</v>
      </c>
    </row>
    <row r="173" spans="1:10" s="13" customFormat="1" ht="12.75" customHeight="1" hidden="1">
      <c r="A173" s="66" t="s">
        <v>17</v>
      </c>
      <c r="B173" s="67"/>
      <c r="C173" s="68"/>
      <c r="D173" s="37"/>
      <c r="E173" s="36" t="e">
        <f t="shared" si="3"/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ht="19.5" customHeight="1" hidden="1">
      <c r="A174" s="66" t="s">
        <v>134</v>
      </c>
      <c r="B174" s="67"/>
      <c r="C174" s="68"/>
      <c r="D174" s="37">
        <v>262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ht="19.5" customHeight="1" hidden="1">
      <c r="A175" s="66" t="s">
        <v>135</v>
      </c>
      <c r="B175" s="67"/>
      <c r="C175" s="68"/>
      <c r="D175" s="37">
        <v>263</v>
      </c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s="12" customFormat="1" ht="19.5" customHeight="1" thickBot="1">
      <c r="A176" s="80" t="s">
        <v>136</v>
      </c>
      <c r="B176" s="81"/>
      <c r="C176" s="82"/>
      <c r="D176" s="38">
        <v>290</v>
      </c>
      <c r="E176" s="36">
        <f t="shared" si="3"/>
        <v>630800</v>
      </c>
      <c r="F176" s="36">
        <f>F178+F179</f>
        <v>630800</v>
      </c>
      <c r="G176" s="36">
        <f>G178+G179</f>
        <v>0</v>
      </c>
      <c r="H176" s="36">
        <f>H178+H179</f>
        <v>0</v>
      </c>
      <c r="I176" s="36">
        <f>I178+I179</f>
        <v>0</v>
      </c>
      <c r="J176" s="36">
        <f>J178+J179</f>
        <v>0</v>
      </c>
    </row>
    <row r="177" spans="1:10" s="12" customFormat="1" ht="12.75" customHeight="1" thickBot="1">
      <c r="A177" s="66" t="s">
        <v>17</v>
      </c>
      <c r="B177" s="67"/>
      <c r="C177" s="68"/>
      <c r="D177" s="37"/>
      <c r="E177" s="36"/>
      <c r="F177" s="36"/>
      <c r="G177" s="36"/>
      <c r="H177" s="36"/>
      <c r="I177" s="36"/>
      <c r="J177" s="36"/>
    </row>
    <row r="178" spans="1:10" s="12" customFormat="1" ht="19.5" customHeight="1" thickBot="1">
      <c r="A178" s="66" t="s">
        <v>137</v>
      </c>
      <c r="B178" s="67"/>
      <c r="C178" s="68"/>
      <c r="D178" s="37"/>
      <c r="E178" s="36">
        <f>F178+G178+I178+J178</f>
        <v>630800</v>
      </c>
      <c r="F178" s="36">
        <f>F205+F235+F270</f>
        <v>630800</v>
      </c>
      <c r="G178" s="36">
        <f>G205+G235+G270+G295</f>
        <v>0</v>
      </c>
      <c r="H178" s="36">
        <f aca="true" t="shared" si="4" ref="H178:J179">H205+H235+H270</f>
        <v>0</v>
      </c>
      <c r="I178" s="36">
        <f t="shared" si="4"/>
        <v>0</v>
      </c>
      <c r="J178" s="36">
        <f t="shared" si="4"/>
        <v>0</v>
      </c>
    </row>
    <row r="179" spans="1:10" s="12" customFormat="1" ht="19.5" customHeight="1" thickBot="1">
      <c r="A179" s="66" t="s">
        <v>138</v>
      </c>
      <c r="B179" s="67"/>
      <c r="C179" s="68"/>
      <c r="D179" s="37"/>
      <c r="E179" s="36">
        <f>F179+G179+I179+J179</f>
        <v>0</v>
      </c>
      <c r="F179" s="36">
        <f>F206+F236+F271</f>
        <v>0</v>
      </c>
      <c r="G179" s="36">
        <f>G206+G236+G271</f>
        <v>0</v>
      </c>
      <c r="H179" s="36">
        <f t="shared" si="4"/>
        <v>0</v>
      </c>
      <c r="I179" s="36">
        <f t="shared" si="4"/>
        <v>0</v>
      </c>
      <c r="J179" s="36">
        <f t="shared" si="4"/>
        <v>0</v>
      </c>
    </row>
    <row r="180" spans="1:10" s="12" customFormat="1" ht="19.5" customHeight="1" thickBot="1">
      <c r="A180" s="80" t="s">
        <v>139</v>
      </c>
      <c r="B180" s="81"/>
      <c r="C180" s="82"/>
      <c r="D180" s="38">
        <v>300</v>
      </c>
      <c r="E180" s="36">
        <f>F180+G180+I180+J180</f>
        <v>9500460</v>
      </c>
      <c r="F180" s="36">
        <f>F182+F183+F184+F185</f>
        <v>704360</v>
      </c>
      <c r="G180" s="36">
        <f>G182+G183+G184+G185</f>
        <v>716100</v>
      </c>
      <c r="H180" s="36">
        <f>H182+H183+H184+H185</f>
        <v>0</v>
      </c>
      <c r="I180" s="36">
        <f>I182+I183+I184+I185</f>
        <v>8080000</v>
      </c>
      <c r="J180" s="36">
        <f>J182+J183+J184+J185</f>
        <v>0</v>
      </c>
    </row>
    <row r="181" spans="1:10" s="13" customFormat="1" ht="13.5" customHeight="1" thickBot="1">
      <c r="A181" s="66" t="s">
        <v>17</v>
      </c>
      <c r="B181" s="67"/>
      <c r="C181" s="68"/>
      <c r="D181" s="37"/>
      <c r="E181" s="36"/>
      <c r="F181" s="36"/>
      <c r="G181" s="36"/>
      <c r="H181" s="36"/>
      <c r="I181" s="36"/>
      <c r="J181" s="36"/>
    </row>
    <row r="182" spans="1:10" ht="18" customHeight="1" thickBot="1">
      <c r="A182" s="66" t="s">
        <v>140</v>
      </c>
      <c r="B182" s="67"/>
      <c r="C182" s="68"/>
      <c r="D182" s="37">
        <v>310</v>
      </c>
      <c r="E182" s="36">
        <f>F182+G182+I182+J182</f>
        <v>736100</v>
      </c>
      <c r="F182" s="36">
        <f>F209+F219+F250+F274</f>
        <v>0</v>
      </c>
      <c r="G182" s="36">
        <f>G209+G219+G250+G274</f>
        <v>716100</v>
      </c>
      <c r="H182" s="36">
        <f>H209+H219+H250+H274</f>
        <v>0</v>
      </c>
      <c r="I182" s="36">
        <f>I209+I219+I250+I274</f>
        <v>20000</v>
      </c>
      <c r="J182" s="36">
        <f>J209+J219+J250+J274</f>
        <v>0</v>
      </c>
    </row>
    <row r="183" spans="1:10" ht="19.5" customHeight="1" thickBot="1">
      <c r="A183" s="66" t="s">
        <v>141</v>
      </c>
      <c r="B183" s="67"/>
      <c r="C183" s="68"/>
      <c r="D183" s="37">
        <v>320</v>
      </c>
      <c r="E183" s="36">
        <f>F183+G183+I183+J183</f>
        <v>0</v>
      </c>
      <c r="F183" s="36">
        <f aca="true" t="shared" si="5" ref="F183:J184">F210+F227+F275</f>
        <v>0</v>
      </c>
      <c r="G183" s="36">
        <f t="shared" si="5"/>
        <v>0</v>
      </c>
      <c r="H183" s="36">
        <f t="shared" si="5"/>
        <v>0</v>
      </c>
      <c r="I183" s="36">
        <f t="shared" si="5"/>
        <v>0</v>
      </c>
      <c r="J183" s="36">
        <f t="shared" si="5"/>
        <v>0</v>
      </c>
    </row>
    <row r="184" spans="1:10" ht="19.5" customHeight="1" thickBot="1">
      <c r="A184" s="66" t="s">
        <v>142</v>
      </c>
      <c r="B184" s="67"/>
      <c r="C184" s="68"/>
      <c r="D184" s="37">
        <v>330</v>
      </c>
      <c r="E184" s="36">
        <f>F184+G184+I184+J184</f>
        <v>0</v>
      </c>
      <c r="F184" s="36">
        <f t="shared" si="5"/>
        <v>0</v>
      </c>
      <c r="G184" s="36">
        <f t="shared" si="5"/>
        <v>0</v>
      </c>
      <c r="H184" s="36">
        <f t="shared" si="5"/>
        <v>0</v>
      </c>
      <c r="I184" s="36">
        <f t="shared" si="5"/>
        <v>0</v>
      </c>
      <c r="J184" s="36">
        <f t="shared" si="5"/>
        <v>0</v>
      </c>
    </row>
    <row r="185" spans="1:10" ht="17.25" customHeight="1" thickBot="1">
      <c r="A185" s="66" t="s">
        <v>143</v>
      </c>
      <c r="B185" s="67"/>
      <c r="C185" s="68"/>
      <c r="D185" s="37">
        <v>340</v>
      </c>
      <c r="E185" s="36">
        <f>F185+G185+I185+J185</f>
        <v>8764360</v>
      </c>
      <c r="F185" s="36">
        <f>F212+F229+F251+F277</f>
        <v>704360</v>
      </c>
      <c r="G185" s="36">
        <f>G285</f>
        <v>0</v>
      </c>
      <c r="H185" s="36">
        <f>H212+H229+H251+H277</f>
        <v>0</v>
      </c>
      <c r="I185" s="36">
        <f>I212+I229+I251+I277</f>
        <v>8060000</v>
      </c>
      <c r="J185" s="36">
        <f>J212+J229+J251+J277</f>
        <v>0</v>
      </c>
    </row>
    <row r="186" spans="1:10" ht="19.5" customHeight="1" thickBot="1">
      <c r="A186" s="86" t="s">
        <v>85</v>
      </c>
      <c r="B186" s="87"/>
      <c r="C186" s="87"/>
      <c r="D186" s="87"/>
      <c r="E186" s="87"/>
      <c r="F186" s="87"/>
      <c r="G186" s="87"/>
      <c r="H186" s="87"/>
      <c r="I186" s="87"/>
      <c r="J186" s="88"/>
    </row>
    <row r="187" spans="1:10" ht="19.5" customHeight="1" thickBot="1">
      <c r="A187" s="77" t="s">
        <v>174</v>
      </c>
      <c r="B187" s="78"/>
      <c r="C187" s="78"/>
      <c r="D187" s="78"/>
      <c r="E187" s="78"/>
      <c r="F187" s="78"/>
      <c r="G187" s="78"/>
      <c r="H187" s="78"/>
      <c r="I187" s="78"/>
      <c r="J187" s="79"/>
    </row>
    <row r="188" spans="1:10" s="12" customFormat="1" ht="19.5" customHeight="1">
      <c r="A188" s="69" t="s">
        <v>119</v>
      </c>
      <c r="B188" s="70"/>
      <c r="C188" s="71"/>
      <c r="D188" s="35"/>
      <c r="E188" s="39">
        <f aca="true" t="shared" si="6" ref="E188:J188">E190+E195+E203+E207</f>
        <v>25950400</v>
      </c>
      <c r="F188" s="39">
        <f t="shared" si="6"/>
        <v>25861400</v>
      </c>
      <c r="G188" s="39">
        <f t="shared" si="6"/>
        <v>0</v>
      </c>
      <c r="H188" s="39">
        <f t="shared" si="6"/>
        <v>0</v>
      </c>
      <c r="I188" s="39">
        <f t="shared" si="6"/>
        <v>89000</v>
      </c>
      <c r="J188" s="39">
        <f t="shared" si="6"/>
        <v>0</v>
      </c>
    </row>
    <row r="189" spans="1:10" s="13" customFormat="1" ht="12.75" customHeight="1">
      <c r="A189" s="66" t="s">
        <v>85</v>
      </c>
      <c r="B189" s="67"/>
      <c r="C189" s="68"/>
      <c r="D189" s="37"/>
      <c r="E189" s="40"/>
      <c r="F189" s="40"/>
      <c r="G189" s="40"/>
      <c r="H189" s="41"/>
      <c r="I189" s="40"/>
      <c r="J189" s="42"/>
    </row>
    <row r="190" spans="1:10" s="12" customFormat="1" ht="19.5" customHeight="1">
      <c r="A190" s="80" t="s">
        <v>120</v>
      </c>
      <c r="B190" s="81"/>
      <c r="C190" s="82"/>
      <c r="D190" s="38">
        <v>210</v>
      </c>
      <c r="E190" s="43">
        <f aca="true" t="shared" si="7" ref="E190:J190">E192+E193+E194</f>
        <v>25693200</v>
      </c>
      <c r="F190" s="43">
        <f t="shared" si="7"/>
        <v>25693200</v>
      </c>
      <c r="G190" s="43">
        <f t="shared" si="7"/>
        <v>0</v>
      </c>
      <c r="H190" s="43">
        <f t="shared" si="7"/>
        <v>0</v>
      </c>
      <c r="I190" s="43">
        <f t="shared" si="7"/>
        <v>0</v>
      </c>
      <c r="J190" s="43">
        <f t="shared" si="7"/>
        <v>0</v>
      </c>
    </row>
    <row r="191" spans="1:10" s="13" customFormat="1" ht="12.75" customHeight="1">
      <c r="A191" s="66" t="s">
        <v>17</v>
      </c>
      <c r="B191" s="67"/>
      <c r="C191" s="68"/>
      <c r="D191" s="37"/>
      <c r="E191" s="40"/>
      <c r="F191" s="40"/>
      <c r="G191" s="40"/>
      <c r="H191" s="41"/>
      <c r="I191" s="40"/>
      <c r="J191" s="42"/>
    </row>
    <row r="192" spans="1:10" ht="19.5" customHeight="1">
      <c r="A192" s="66" t="s">
        <v>121</v>
      </c>
      <c r="B192" s="67"/>
      <c r="C192" s="68"/>
      <c r="D192" s="37">
        <v>211</v>
      </c>
      <c r="E192" s="44">
        <f aca="true" t="shared" si="8" ref="E192:E212">F192+G192+H192+I192+J192</f>
        <v>19733600</v>
      </c>
      <c r="F192" s="44">
        <v>19733600</v>
      </c>
      <c r="G192" s="44"/>
      <c r="H192" s="41"/>
      <c r="I192" s="44"/>
      <c r="J192" s="45"/>
    </row>
    <row r="193" spans="1:10" ht="19.5" customHeight="1">
      <c r="A193" s="66" t="s">
        <v>122</v>
      </c>
      <c r="B193" s="67"/>
      <c r="C193" s="68"/>
      <c r="D193" s="37">
        <v>212</v>
      </c>
      <c r="E193" s="44">
        <f t="shared" si="8"/>
        <v>0</v>
      </c>
      <c r="F193" s="44"/>
      <c r="G193" s="44"/>
      <c r="H193" s="41"/>
      <c r="I193" s="44"/>
      <c r="J193" s="45"/>
    </row>
    <row r="194" spans="1:10" ht="19.5" customHeight="1">
      <c r="A194" s="66" t="s">
        <v>123</v>
      </c>
      <c r="B194" s="67"/>
      <c r="C194" s="68"/>
      <c r="D194" s="37">
        <v>213</v>
      </c>
      <c r="E194" s="44">
        <f t="shared" si="8"/>
        <v>5959600</v>
      </c>
      <c r="F194" s="44">
        <v>5959600</v>
      </c>
      <c r="G194" s="44"/>
      <c r="H194" s="41"/>
      <c r="I194" s="44"/>
      <c r="J194" s="45"/>
    </row>
    <row r="195" spans="1:10" s="12" customFormat="1" ht="19.5" customHeight="1">
      <c r="A195" s="80" t="s">
        <v>124</v>
      </c>
      <c r="B195" s="81"/>
      <c r="C195" s="82"/>
      <c r="D195" s="38">
        <v>220</v>
      </c>
      <c r="E195" s="44">
        <f t="shared" si="8"/>
        <v>58640</v>
      </c>
      <c r="F195" s="43">
        <f>F197+F198+F199+F200+F201+F202</f>
        <v>49640</v>
      </c>
      <c r="G195" s="43">
        <f>G197+G198+G199+G200+G201+G202</f>
        <v>0</v>
      </c>
      <c r="H195" s="43">
        <f>H197+H198+H199+H200+H201+H202</f>
        <v>0</v>
      </c>
      <c r="I195" s="43">
        <f>I197+I198+I199+I200+I201+I202</f>
        <v>9000</v>
      </c>
      <c r="J195" s="43">
        <f>J197+J198+J199+J200+J201+J202</f>
        <v>0</v>
      </c>
    </row>
    <row r="196" spans="1:10" s="13" customFormat="1" ht="12.75" customHeight="1">
      <c r="A196" s="66" t="s">
        <v>17</v>
      </c>
      <c r="B196" s="67"/>
      <c r="C196" s="68"/>
      <c r="D196" s="37"/>
      <c r="E196" s="44">
        <f t="shared" si="8"/>
        <v>0</v>
      </c>
      <c r="F196" s="40"/>
      <c r="G196" s="40"/>
      <c r="H196" s="41"/>
      <c r="I196" s="40"/>
      <c r="J196" s="42"/>
    </row>
    <row r="197" spans="1:10" ht="19.5" customHeight="1">
      <c r="A197" s="66" t="s">
        <v>125</v>
      </c>
      <c r="B197" s="67"/>
      <c r="C197" s="68"/>
      <c r="D197" s="37">
        <v>221</v>
      </c>
      <c r="E197" s="44">
        <f t="shared" si="8"/>
        <v>24000</v>
      </c>
      <c r="F197" s="44">
        <v>20000</v>
      </c>
      <c r="G197" s="44"/>
      <c r="H197" s="41"/>
      <c r="I197" s="44">
        <v>4000</v>
      </c>
      <c r="J197" s="45"/>
    </row>
    <row r="198" spans="1:10" ht="19.5" customHeight="1">
      <c r="A198" s="66" t="s">
        <v>126</v>
      </c>
      <c r="B198" s="67"/>
      <c r="C198" s="68"/>
      <c r="D198" s="37">
        <v>222</v>
      </c>
      <c r="E198" s="44">
        <f t="shared" si="8"/>
        <v>0</v>
      </c>
      <c r="F198" s="44"/>
      <c r="G198" s="44"/>
      <c r="H198" s="41"/>
      <c r="I198" s="44"/>
      <c r="J198" s="45"/>
    </row>
    <row r="199" spans="1:10" ht="19.5" customHeight="1">
      <c r="A199" s="66" t="s">
        <v>127</v>
      </c>
      <c r="B199" s="67"/>
      <c r="C199" s="68"/>
      <c r="D199" s="37">
        <v>223</v>
      </c>
      <c r="E199" s="44">
        <f t="shared" si="8"/>
        <v>0</v>
      </c>
      <c r="F199" s="44"/>
      <c r="G199" s="44"/>
      <c r="H199" s="41"/>
      <c r="I199" s="44"/>
      <c r="J199" s="45"/>
    </row>
    <row r="200" spans="1:10" ht="19.5" customHeight="1">
      <c r="A200" s="66" t="s">
        <v>128</v>
      </c>
      <c r="B200" s="67"/>
      <c r="C200" s="68"/>
      <c r="D200" s="37">
        <v>224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66" t="s">
        <v>129</v>
      </c>
      <c r="B201" s="67"/>
      <c r="C201" s="68"/>
      <c r="D201" s="37">
        <v>225</v>
      </c>
      <c r="E201" s="44">
        <f t="shared" si="8"/>
        <v>0</v>
      </c>
      <c r="F201" s="44"/>
      <c r="G201" s="44"/>
      <c r="H201" s="41"/>
      <c r="I201" s="44"/>
      <c r="J201" s="45"/>
    </row>
    <row r="202" spans="1:10" ht="19.5" customHeight="1">
      <c r="A202" s="66" t="s">
        <v>130</v>
      </c>
      <c r="B202" s="67"/>
      <c r="C202" s="68"/>
      <c r="D202" s="37">
        <v>226</v>
      </c>
      <c r="E202" s="44">
        <f t="shared" si="8"/>
        <v>34640</v>
      </c>
      <c r="F202" s="44">
        <v>29640</v>
      </c>
      <c r="G202" s="44"/>
      <c r="H202" s="41"/>
      <c r="I202" s="44">
        <v>5000</v>
      </c>
      <c r="J202" s="45"/>
    </row>
    <row r="203" spans="1:10" s="12" customFormat="1" ht="19.5" customHeight="1">
      <c r="A203" s="80" t="s">
        <v>136</v>
      </c>
      <c r="B203" s="81"/>
      <c r="C203" s="82"/>
      <c r="D203" s="38">
        <v>290</v>
      </c>
      <c r="E203" s="44">
        <f t="shared" si="8"/>
        <v>0</v>
      </c>
      <c r="F203" s="43">
        <f>F204+F205+F206</f>
        <v>0</v>
      </c>
      <c r="G203" s="43">
        <f>G204+G205+G206</f>
        <v>0</v>
      </c>
      <c r="H203" s="43">
        <f>H204+H205+H206</f>
        <v>0</v>
      </c>
      <c r="I203" s="43">
        <f>I204+I205+I206</f>
        <v>0</v>
      </c>
      <c r="J203" s="43">
        <f>J204+J205+J206</f>
        <v>0</v>
      </c>
    </row>
    <row r="204" spans="1:10" s="13" customFormat="1" ht="13.5" customHeight="1">
      <c r="A204" s="66" t="s">
        <v>17</v>
      </c>
      <c r="B204" s="67"/>
      <c r="C204" s="68"/>
      <c r="D204" s="37"/>
      <c r="E204" s="44">
        <f t="shared" si="8"/>
        <v>0</v>
      </c>
      <c r="F204" s="43"/>
      <c r="G204" s="43"/>
      <c r="H204" s="46"/>
      <c r="I204" s="43"/>
      <c r="J204" s="47"/>
    </row>
    <row r="205" spans="1:10" ht="19.5" customHeight="1">
      <c r="A205" s="66" t="s">
        <v>137</v>
      </c>
      <c r="B205" s="67"/>
      <c r="C205" s="68"/>
      <c r="D205" s="37"/>
      <c r="E205" s="44">
        <f t="shared" si="8"/>
        <v>0</v>
      </c>
      <c r="F205" s="48"/>
      <c r="G205" s="48"/>
      <c r="H205" s="49"/>
      <c r="I205" s="48"/>
      <c r="J205" s="47"/>
    </row>
    <row r="206" spans="1:10" s="12" customFormat="1" ht="19.5" customHeight="1">
      <c r="A206" s="66" t="s">
        <v>138</v>
      </c>
      <c r="B206" s="67"/>
      <c r="C206" s="68"/>
      <c r="D206" s="37"/>
      <c r="E206" s="44">
        <f t="shared" si="8"/>
        <v>0</v>
      </c>
      <c r="F206" s="48"/>
      <c r="G206" s="43"/>
      <c r="H206" s="46"/>
      <c r="I206" s="48"/>
      <c r="J206" s="47"/>
    </row>
    <row r="207" spans="1:10" s="13" customFormat="1" ht="12.75" customHeight="1">
      <c r="A207" s="80" t="s">
        <v>139</v>
      </c>
      <c r="B207" s="81"/>
      <c r="C207" s="82"/>
      <c r="D207" s="38">
        <v>300</v>
      </c>
      <c r="E207" s="44">
        <f t="shared" si="8"/>
        <v>198560</v>
      </c>
      <c r="F207" s="43">
        <f>F209+F210+F211+F212</f>
        <v>118560</v>
      </c>
      <c r="G207" s="43">
        <f>G209+G210+G211+G212</f>
        <v>0</v>
      </c>
      <c r="H207" s="43">
        <f>H209+H210+H211+H212</f>
        <v>0</v>
      </c>
      <c r="I207" s="43">
        <f>I209+I210+I211+I212</f>
        <v>80000</v>
      </c>
      <c r="J207" s="43">
        <f>J209+J210+J211+J212</f>
        <v>0</v>
      </c>
    </row>
    <row r="208" spans="1:10" ht="19.5" customHeight="1">
      <c r="A208" s="66" t="s">
        <v>17</v>
      </c>
      <c r="B208" s="67"/>
      <c r="C208" s="68"/>
      <c r="D208" s="37"/>
      <c r="E208" s="44">
        <f t="shared" si="8"/>
        <v>0</v>
      </c>
      <c r="F208" s="40"/>
      <c r="G208" s="40"/>
      <c r="H208" s="41"/>
      <c r="I208" s="40"/>
      <c r="J208" s="42"/>
    </row>
    <row r="209" spans="1:10" ht="19.5" customHeight="1">
      <c r="A209" s="66" t="s">
        <v>140</v>
      </c>
      <c r="B209" s="67"/>
      <c r="C209" s="68"/>
      <c r="D209" s="37">
        <v>310</v>
      </c>
      <c r="E209" s="44">
        <f t="shared" si="8"/>
        <v>20000</v>
      </c>
      <c r="F209" s="44"/>
      <c r="G209" s="44"/>
      <c r="H209" s="41"/>
      <c r="I209" s="44">
        <v>20000</v>
      </c>
      <c r="J209" s="45"/>
    </row>
    <row r="210" spans="1:10" s="12" customFormat="1" ht="19.5" customHeight="1">
      <c r="A210" s="66" t="s">
        <v>141</v>
      </c>
      <c r="B210" s="67"/>
      <c r="C210" s="68"/>
      <c r="D210" s="37">
        <v>320</v>
      </c>
      <c r="E210" s="44">
        <f t="shared" si="8"/>
        <v>0</v>
      </c>
      <c r="F210" s="44"/>
      <c r="G210" s="44"/>
      <c r="H210" s="41"/>
      <c r="I210" s="44"/>
      <c r="J210" s="45"/>
    </row>
    <row r="211" spans="1:10" s="12" customFormat="1" ht="19.5" customHeight="1">
      <c r="A211" s="66" t="s">
        <v>142</v>
      </c>
      <c r="B211" s="67"/>
      <c r="C211" s="68"/>
      <c r="D211" s="37">
        <v>330</v>
      </c>
      <c r="E211" s="44">
        <f t="shared" si="8"/>
        <v>0</v>
      </c>
      <c r="F211" s="44"/>
      <c r="G211" s="44"/>
      <c r="H211" s="41"/>
      <c r="I211" s="44"/>
      <c r="J211" s="45"/>
    </row>
    <row r="212" spans="1:10" s="12" customFormat="1" ht="19.5" customHeight="1" thickBot="1">
      <c r="A212" s="66" t="s">
        <v>143</v>
      </c>
      <c r="B212" s="67"/>
      <c r="C212" s="68"/>
      <c r="D212" s="37">
        <v>340</v>
      </c>
      <c r="E212" s="44">
        <f t="shared" si="8"/>
        <v>178560</v>
      </c>
      <c r="F212" s="44">
        <v>118560</v>
      </c>
      <c r="G212" s="44"/>
      <c r="H212" s="41"/>
      <c r="I212" s="44">
        <v>60000</v>
      </c>
      <c r="J212" s="45"/>
    </row>
    <row r="213" spans="1:10" s="12" customFormat="1" ht="19.5" customHeight="1" thickBot="1">
      <c r="A213" s="77" t="s">
        <v>175</v>
      </c>
      <c r="B213" s="78"/>
      <c r="C213" s="78"/>
      <c r="D213" s="78"/>
      <c r="E213" s="78"/>
      <c r="F213" s="78"/>
      <c r="G213" s="78"/>
      <c r="H213" s="78"/>
      <c r="I213" s="78"/>
      <c r="J213" s="79"/>
    </row>
    <row r="214" spans="1:10" s="12" customFormat="1" ht="19.5" customHeight="1">
      <c r="A214" s="69" t="s">
        <v>119</v>
      </c>
      <c r="B214" s="70"/>
      <c r="C214" s="71"/>
      <c r="D214" s="35"/>
      <c r="E214" s="39">
        <f aca="true" t="shared" si="9" ref="E214:J214">E216</f>
        <v>392400</v>
      </c>
      <c r="F214" s="39">
        <f t="shared" si="9"/>
        <v>0</v>
      </c>
      <c r="G214" s="39">
        <f t="shared" si="9"/>
        <v>392400</v>
      </c>
      <c r="H214" s="39">
        <f t="shared" si="9"/>
        <v>0</v>
      </c>
      <c r="I214" s="39">
        <f t="shared" si="9"/>
        <v>0</v>
      </c>
      <c r="J214" s="39">
        <f t="shared" si="9"/>
        <v>0</v>
      </c>
    </row>
    <row r="215" spans="1:10" s="13" customFormat="1" ht="13.5" customHeight="1">
      <c r="A215" s="66" t="s">
        <v>85</v>
      </c>
      <c r="B215" s="67"/>
      <c r="C215" s="68"/>
      <c r="D215" s="37"/>
      <c r="E215" s="40"/>
      <c r="F215" s="40"/>
      <c r="G215" s="40"/>
      <c r="H215" s="41"/>
      <c r="I215" s="40"/>
      <c r="J215" s="42"/>
    </row>
    <row r="216" spans="1:10" ht="18" customHeight="1">
      <c r="A216" s="80" t="s">
        <v>120</v>
      </c>
      <c r="B216" s="81"/>
      <c r="C216" s="82"/>
      <c r="D216" s="38">
        <v>210</v>
      </c>
      <c r="E216" s="43">
        <f aca="true" t="shared" si="10" ref="E216:J216">E218+E219</f>
        <v>392400</v>
      </c>
      <c r="F216" s="43">
        <f t="shared" si="10"/>
        <v>0</v>
      </c>
      <c r="G216" s="43">
        <f t="shared" si="10"/>
        <v>392400</v>
      </c>
      <c r="H216" s="43">
        <f t="shared" si="10"/>
        <v>0</v>
      </c>
      <c r="I216" s="43">
        <f t="shared" si="10"/>
        <v>0</v>
      </c>
      <c r="J216" s="43">
        <f t="shared" si="10"/>
        <v>0</v>
      </c>
    </row>
    <row r="217" spans="1:10" ht="19.5" customHeight="1">
      <c r="A217" s="66" t="s">
        <v>17</v>
      </c>
      <c r="B217" s="67"/>
      <c r="C217" s="68"/>
      <c r="D217" s="37"/>
      <c r="E217" s="40"/>
      <c r="F217" s="40"/>
      <c r="G217" s="40"/>
      <c r="H217" s="41"/>
      <c r="I217" s="40"/>
      <c r="J217" s="42"/>
    </row>
    <row r="218" spans="1:10" ht="19.5" customHeight="1">
      <c r="A218" s="66" t="s">
        <v>121</v>
      </c>
      <c r="B218" s="67"/>
      <c r="C218" s="68"/>
      <c r="D218" s="37">
        <v>211</v>
      </c>
      <c r="E218" s="44">
        <f>F218+G218+H218+I218+J218</f>
        <v>0</v>
      </c>
      <c r="F218" s="44"/>
      <c r="G218" s="44"/>
      <c r="H218" s="41"/>
      <c r="I218" s="44"/>
      <c r="J218" s="45"/>
    </row>
    <row r="219" spans="1:10" ht="17.25" customHeight="1" thickBot="1">
      <c r="A219" s="66" t="s">
        <v>140</v>
      </c>
      <c r="B219" s="67"/>
      <c r="C219" s="68"/>
      <c r="D219" s="37">
        <v>310</v>
      </c>
      <c r="E219" s="44">
        <f>F219+G219+H219+I219+J219</f>
        <v>392400</v>
      </c>
      <c r="F219" s="44"/>
      <c r="G219" s="44">
        <v>392400</v>
      </c>
      <c r="H219" s="41"/>
      <c r="I219" s="44"/>
      <c r="J219" s="45"/>
    </row>
    <row r="220" spans="1:10" s="12" customFormat="1" ht="19.5" customHeight="1" thickBot="1">
      <c r="A220" s="77" t="s">
        <v>176</v>
      </c>
      <c r="B220" s="78"/>
      <c r="C220" s="78"/>
      <c r="D220" s="78"/>
      <c r="E220" s="78"/>
      <c r="F220" s="78"/>
      <c r="G220" s="78"/>
      <c r="H220" s="78"/>
      <c r="I220" s="78"/>
      <c r="J220" s="79"/>
    </row>
    <row r="221" spans="1:10" s="13" customFormat="1" ht="12.75" customHeight="1">
      <c r="A221" s="69" t="s">
        <v>119</v>
      </c>
      <c r="B221" s="70"/>
      <c r="C221" s="71"/>
      <c r="D221" s="35"/>
      <c r="E221" s="39">
        <f>E224+E223</f>
        <v>575800</v>
      </c>
      <c r="F221" s="39">
        <f>F224+F223</f>
        <v>575800</v>
      </c>
      <c r="G221" s="39">
        <f>G224</f>
        <v>0</v>
      </c>
      <c r="H221" s="39">
        <f>H224</f>
        <v>0</v>
      </c>
      <c r="I221" s="39">
        <f>I224</f>
        <v>0</v>
      </c>
      <c r="J221" s="39">
        <f>J224</f>
        <v>0</v>
      </c>
    </row>
    <row r="222" spans="1:10" ht="24.75" customHeight="1">
      <c r="A222" s="66" t="s">
        <v>85</v>
      </c>
      <c r="B222" s="67"/>
      <c r="C222" s="68"/>
      <c r="D222" s="37"/>
      <c r="E222" s="40"/>
      <c r="F222" s="40"/>
      <c r="G222" s="40"/>
      <c r="H222" s="41"/>
      <c r="I222" s="40"/>
      <c r="J222" s="64"/>
    </row>
    <row r="223" spans="1:10" ht="19.5" customHeight="1">
      <c r="A223" s="66" t="s">
        <v>130</v>
      </c>
      <c r="B223" s="67"/>
      <c r="C223" s="68"/>
      <c r="D223" s="37">
        <v>226</v>
      </c>
      <c r="E223" s="40">
        <f>F223</f>
        <v>0</v>
      </c>
      <c r="F223" s="40"/>
      <c r="G223" s="40"/>
      <c r="H223" s="41"/>
      <c r="I223" s="40"/>
      <c r="J223" s="61"/>
    </row>
    <row r="224" spans="1:10" ht="18" customHeight="1">
      <c r="A224" s="80" t="s">
        <v>139</v>
      </c>
      <c r="B224" s="81"/>
      <c r="C224" s="82"/>
      <c r="D224" s="38">
        <v>300</v>
      </c>
      <c r="E224" s="44">
        <f aca="true" t="shared" si="11" ref="E224:E229">F224+G224+H224+I224+J224</f>
        <v>575800</v>
      </c>
      <c r="F224" s="43">
        <f>F226+F227+F228+F229</f>
        <v>575800</v>
      </c>
      <c r="G224" s="43">
        <f>G226+G227+G228+G229</f>
        <v>0</v>
      </c>
      <c r="H224" s="43">
        <f>H226+H227+H228+H229</f>
        <v>0</v>
      </c>
      <c r="I224" s="43">
        <f>I226+I227+I228+I229</f>
        <v>0</v>
      </c>
      <c r="J224" s="65">
        <f>J226+J227+J228+J229</f>
        <v>0</v>
      </c>
    </row>
    <row r="225" spans="1:10" ht="19.5" customHeight="1">
      <c r="A225" s="66" t="s">
        <v>17</v>
      </c>
      <c r="B225" s="67"/>
      <c r="C225" s="68"/>
      <c r="D225" s="37"/>
      <c r="E225" s="44">
        <f t="shared" si="11"/>
        <v>0</v>
      </c>
      <c r="F225" s="40"/>
      <c r="G225" s="40"/>
      <c r="H225" s="41"/>
      <c r="I225" s="40"/>
      <c r="J225" s="42"/>
    </row>
    <row r="226" spans="1:10" ht="19.5" customHeight="1">
      <c r="A226" s="66" t="s">
        <v>140</v>
      </c>
      <c r="B226" s="67"/>
      <c r="C226" s="68"/>
      <c r="D226" s="37">
        <v>310</v>
      </c>
      <c r="E226" s="44">
        <f t="shared" si="11"/>
        <v>0</v>
      </c>
      <c r="F226" s="44"/>
      <c r="G226" s="44"/>
      <c r="H226" s="41"/>
      <c r="I226" s="44"/>
      <c r="J226" s="45"/>
    </row>
    <row r="227" spans="1:10" ht="19.5" customHeight="1">
      <c r="A227" s="66" t="s">
        <v>141</v>
      </c>
      <c r="B227" s="67"/>
      <c r="C227" s="68"/>
      <c r="D227" s="37">
        <v>320</v>
      </c>
      <c r="E227" s="44">
        <f t="shared" si="11"/>
        <v>0</v>
      </c>
      <c r="F227" s="44"/>
      <c r="G227" s="44"/>
      <c r="H227" s="41"/>
      <c r="I227" s="44"/>
      <c r="J227" s="45"/>
    </row>
    <row r="228" spans="1:10" ht="19.5" customHeight="1">
      <c r="A228" s="66" t="s">
        <v>142</v>
      </c>
      <c r="B228" s="67"/>
      <c r="C228" s="68"/>
      <c r="D228" s="37">
        <v>330</v>
      </c>
      <c r="E228" s="44">
        <f t="shared" si="11"/>
        <v>0</v>
      </c>
      <c r="F228" s="44"/>
      <c r="G228" s="44"/>
      <c r="H228" s="41"/>
      <c r="I228" s="44"/>
      <c r="J228" s="45"/>
    </row>
    <row r="229" spans="1:10" s="12" customFormat="1" ht="19.5" customHeight="1" thickBot="1">
      <c r="A229" s="66" t="s">
        <v>143</v>
      </c>
      <c r="B229" s="67"/>
      <c r="C229" s="68"/>
      <c r="D229" s="37">
        <v>340</v>
      </c>
      <c r="E229" s="44">
        <f t="shared" si="11"/>
        <v>575800</v>
      </c>
      <c r="F229" s="44">
        <v>575800</v>
      </c>
      <c r="G229" s="44"/>
      <c r="H229" s="41"/>
      <c r="I229" s="44"/>
      <c r="J229" s="45"/>
    </row>
    <row r="230" spans="1:10" s="13" customFormat="1" ht="12.75" customHeight="1" thickBot="1">
      <c r="A230" s="77" t="s">
        <v>177</v>
      </c>
      <c r="B230" s="78"/>
      <c r="C230" s="78"/>
      <c r="D230" s="78"/>
      <c r="E230" s="78"/>
      <c r="F230" s="78"/>
      <c r="G230" s="78"/>
      <c r="H230" s="78"/>
      <c r="I230" s="78"/>
      <c r="J230" s="79"/>
    </row>
    <row r="231" spans="1:10" s="12" customFormat="1" ht="19.5" customHeight="1">
      <c r="A231" s="69" t="s">
        <v>119</v>
      </c>
      <c r="B231" s="70"/>
      <c r="C231" s="71"/>
      <c r="D231" s="35"/>
      <c r="E231" s="39">
        <f aca="true" t="shared" si="12" ref="E231:J231">E233</f>
        <v>628200</v>
      </c>
      <c r="F231" s="39">
        <f t="shared" si="12"/>
        <v>628200</v>
      </c>
      <c r="G231" s="39">
        <f t="shared" si="12"/>
        <v>0</v>
      </c>
      <c r="H231" s="39">
        <f t="shared" si="12"/>
        <v>0</v>
      </c>
      <c r="I231" s="39">
        <f t="shared" si="12"/>
        <v>0</v>
      </c>
      <c r="J231" s="39">
        <f t="shared" si="12"/>
        <v>0</v>
      </c>
    </row>
    <row r="232" spans="1:10" s="13" customFormat="1" ht="12.75" customHeight="1">
      <c r="A232" s="66" t="s">
        <v>85</v>
      </c>
      <c r="B232" s="67"/>
      <c r="C232" s="68"/>
      <c r="D232" s="37"/>
      <c r="E232" s="40"/>
      <c r="F232" s="40"/>
      <c r="G232" s="40"/>
      <c r="H232" s="41"/>
      <c r="I232" s="40"/>
      <c r="J232" s="42"/>
    </row>
    <row r="233" spans="1:10" ht="19.5" customHeight="1">
      <c r="A233" s="80" t="s">
        <v>136</v>
      </c>
      <c r="B233" s="81"/>
      <c r="C233" s="82"/>
      <c r="D233" s="38">
        <v>290</v>
      </c>
      <c r="E233" s="44">
        <f>F233+G233+H233+I233+J233</f>
        <v>628200</v>
      </c>
      <c r="F233" s="43">
        <f>F235+F236</f>
        <v>628200</v>
      </c>
      <c r="G233" s="43">
        <f>G235+G236</f>
        <v>0</v>
      </c>
      <c r="H233" s="43">
        <f>H235+H236</f>
        <v>0</v>
      </c>
      <c r="I233" s="43">
        <f>I235+I236</f>
        <v>0</v>
      </c>
      <c r="J233" s="43">
        <f>J235+J236</f>
        <v>0</v>
      </c>
    </row>
    <row r="234" spans="1:10" ht="19.5" customHeight="1">
      <c r="A234" s="66" t="s">
        <v>17</v>
      </c>
      <c r="B234" s="67"/>
      <c r="C234" s="68"/>
      <c r="D234" s="37"/>
      <c r="E234" s="44">
        <f>F234+G234+H234+I234+J234</f>
        <v>0</v>
      </c>
      <c r="F234" s="43"/>
      <c r="G234" s="43"/>
      <c r="H234" s="46"/>
      <c r="I234" s="43"/>
      <c r="J234" s="47"/>
    </row>
    <row r="235" spans="1:10" ht="19.5" customHeight="1">
      <c r="A235" s="66" t="s">
        <v>137</v>
      </c>
      <c r="B235" s="67"/>
      <c r="C235" s="68"/>
      <c r="D235" s="37"/>
      <c r="E235" s="44">
        <f>F235+G235+H235+I235+J235</f>
        <v>628200</v>
      </c>
      <c r="F235" s="48">
        <v>628200</v>
      </c>
      <c r="G235" s="43"/>
      <c r="H235" s="46"/>
      <c r="I235" s="43"/>
      <c r="J235" s="47"/>
    </row>
    <row r="236" spans="1:10" s="12" customFormat="1" ht="19.5" customHeight="1" thickBot="1">
      <c r="A236" s="66" t="s">
        <v>138</v>
      </c>
      <c r="B236" s="67"/>
      <c r="C236" s="68"/>
      <c r="D236" s="37"/>
      <c r="E236" s="44">
        <f>F236+G236+H236+I236+J236</f>
        <v>0</v>
      </c>
      <c r="F236" s="43"/>
      <c r="G236" s="43"/>
      <c r="H236" s="46"/>
      <c r="I236" s="43"/>
      <c r="J236" s="47"/>
    </row>
    <row r="237" spans="1:10" s="13" customFormat="1" ht="12.75" customHeight="1" thickBot="1">
      <c r="A237" s="77" t="s">
        <v>178</v>
      </c>
      <c r="B237" s="78"/>
      <c r="C237" s="78"/>
      <c r="D237" s="78"/>
      <c r="E237" s="78"/>
      <c r="F237" s="78"/>
      <c r="G237" s="78"/>
      <c r="H237" s="78"/>
      <c r="I237" s="78"/>
      <c r="J237" s="79"/>
    </row>
    <row r="238" spans="1:10" ht="19.5" customHeight="1">
      <c r="A238" s="69" t="s">
        <v>119</v>
      </c>
      <c r="B238" s="70"/>
      <c r="C238" s="71"/>
      <c r="D238" s="35"/>
      <c r="E238" s="39">
        <f>F238+G238+H238+I238+J238</f>
        <v>0</v>
      </c>
      <c r="F238" s="39">
        <f>F240</f>
        <v>0</v>
      </c>
      <c r="G238" s="39">
        <f>G240</f>
        <v>0</v>
      </c>
      <c r="H238" s="39">
        <f>H240</f>
        <v>0</v>
      </c>
      <c r="I238" s="39">
        <f>I240</f>
        <v>0</v>
      </c>
      <c r="J238" s="39">
        <f>J240</f>
        <v>0</v>
      </c>
    </row>
    <row r="239" spans="1:10" ht="19.5" customHeight="1">
      <c r="A239" s="66" t="s">
        <v>85</v>
      </c>
      <c r="B239" s="67"/>
      <c r="C239" s="68"/>
      <c r="D239" s="37"/>
      <c r="E239" s="40"/>
      <c r="F239" s="40"/>
      <c r="G239" s="40"/>
      <c r="H239" s="41"/>
      <c r="I239" s="40"/>
      <c r="J239" s="42"/>
    </row>
    <row r="240" spans="1:10" ht="19.5" customHeight="1">
      <c r="A240" s="80" t="s">
        <v>120</v>
      </c>
      <c r="B240" s="81"/>
      <c r="C240" s="82"/>
      <c r="D240" s="38">
        <v>210</v>
      </c>
      <c r="E240" s="43">
        <f aca="true" t="shared" si="13" ref="E240:J240">E242+E243+E244</f>
        <v>0</v>
      </c>
      <c r="F240" s="43">
        <f t="shared" si="13"/>
        <v>0</v>
      </c>
      <c r="G240" s="43">
        <f t="shared" si="13"/>
        <v>0</v>
      </c>
      <c r="H240" s="43">
        <f t="shared" si="13"/>
        <v>0</v>
      </c>
      <c r="I240" s="43">
        <f t="shared" si="13"/>
        <v>0</v>
      </c>
      <c r="J240" s="43">
        <f t="shared" si="13"/>
        <v>0</v>
      </c>
    </row>
    <row r="241" spans="1:10" ht="19.5" customHeight="1">
      <c r="A241" s="66" t="s">
        <v>17</v>
      </c>
      <c r="B241" s="67"/>
      <c r="C241" s="68"/>
      <c r="D241" s="37"/>
      <c r="E241" s="40"/>
      <c r="F241" s="40"/>
      <c r="G241" s="40"/>
      <c r="H241" s="41"/>
      <c r="I241" s="40"/>
      <c r="J241" s="42"/>
    </row>
    <row r="242" spans="1:10" ht="19.5" customHeight="1">
      <c r="A242" s="66" t="s">
        <v>121</v>
      </c>
      <c r="B242" s="67"/>
      <c r="C242" s="68"/>
      <c r="D242" s="37">
        <v>211</v>
      </c>
      <c r="E242" s="44">
        <f>F242+G242+H242+I242+J242</f>
        <v>0</v>
      </c>
      <c r="F242" s="44"/>
      <c r="G242" s="44"/>
      <c r="H242" s="41"/>
      <c r="I242" s="44"/>
      <c r="J242" s="45"/>
    </row>
    <row r="243" spans="1:10" ht="19.5" customHeight="1">
      <c r="A243" s="66" t="s">
        <v>122</v>
      </c>
      <c r="B243" s="67"/>
      <c r="C243" s="68"/>
      <c r="D243" s="37">
        <v>212</v>
      </c>
      <c r="E243" s="44">
        <f>F243+G243+H243+I243+J243</f>
        <v>0</v>
      </c>
      <c r="F243" s="44"/>
      <c r="G243" s="44"/>
      <c r="H243" s="41"/>
      <c r="I243" s="44"/>
      <c r="J243" s="45"/>
    </row>
    <row r="244" spans="1:10" s="12" customFormat="1" ht="19.5" customHeight="1" thickBot="1">
      <c r="A244" s="66" t="s">
        <v>123</v>
      </c>
      <c r="B244" s="67"/>
      <c r="C244" s="68"/>
      <c r="D244" s="37">
        <v>213</v>
      </c>
      <c r="E244" s="44">
        <f>F244+G244+H244+I244+J244</f>
        <v>0</v>
      </c>
      <c r="F244" s="44"/>
      <c r="G244" s="44"/>
      <c r="H244" s="41"/>
      <c r="I244" s="44"/>
      <c r="J244" s="45"/>
    </row>
    <row r="245" spans="1:10" s="13" customFormat="1" ht="13.5" customHeight="1" thickBot="1">
      <c r="A245" s="77" t="s">
        <v>180</v>
      </c>
      <c r="B245" s="78"/>
      <c r="C245" s="78"/>
      <c r="D245" s="73"/>
      <c r="E245" s="73"/>
      <c r="F245" s="73"/>
      <c r="G245" s="73"/>
      <c r="H245" s="73"/>
      <c r="I245" s="73"/>
      <c r="J245" s="74"/>
    </row>
    <row r="246" spans="1:10" ht="19.5" customHeight="1">
      <c r="A246" s="69" t="s">
        <v>119</v>
      </c>
      <c r="B246" s="70"/>
      <c r="C246" s="71"/>
      <c r="D246" s="59"/>
      <c r="E246" s="60">
        <f>E250+E251</f>
        <v>323700</v>
      </c>
      <c r="F246" s="60">
        <f>F250+F251</f>
        <v>0</v>
      </c>
      <c r="G246" s="60">
        <f>G251+G250</f>
        <v>323700</v>
      </c>
      <c r="H246" s="60">
        <f>H251+H250</f>
        <v>0</v>
      </c>
      <c r="I246" s="60">
        <f>I251+I250</f>
        <v>0</v>
      </c>
      <c r="J246" s="60">
        <f>J251+J250</f>
        <v>0</v>
      </c>
    </row>
    <row r="247" spans="1:10" s="12" customFormat="1" ht="19.5" customHeight="1">
      <c r="A247" s="66" t="s">
        <v>85</v>
      </c>
      <c r="B247" s="67"/>
      <c r="C247" s="68"/>
      <c r="D247" s="56"/>
      <c r="E247" s="61"/>
      <c r="F247" s="61"/>
      <c r="G247" s="61"/>
      <c r="H247" s="62"/>
      <c r="I247" s="61"/>
      <c r="J247" s="61"/>
    </row>
    <row r="248" spans="1:10" s="13" customFormat="1" ht="12.75" customHeight="1">
      <c r="A248" s="80" t="s">
        <v>139</v>
      </c>
      <c r="B248" s="81"/>
      <c r="C248" s="82"/>
      <c r="D248" s="38">
        <v>300</v>
      </c>
      <c r="E248" s="60">
        <f aca="true" t="shared" si="14" ref="E248:J248">E250+E251</f>
        <v>323700</v>
      </c>
      <c r="F248" s="60">
        <f t="shared" si="14"/>
        <v>0</v>
      </c>
      <c r="G248" s="60">
        <f t="shared" si="14"/>
        <v>323700</v>
      </c>
      <c r="H248" s="60">
        <f t="shared" si="14"/>
        <v>0</v>
      </c>
      <c r="I248" s="60">
        <f t="shared" si="14"/>
        <v>0</v>
      </c>
      <c r="J248" s="60">
        <f t="shared" si="14"/>
        <v>0</v>
      </c>
    </row>
    <row r="249" spans="1:10" ht="19.5" customHeight="1">
      <c r="A249" s="66" t="s">
        <v>17</v>
      </c>
      <c r="B249" s="67"/>
      <c r="C249" s="68"/>
      <c r="D249" s="56"/>
      <c r="E249" s="61"/>
      <c r="F249" s="61"/>
      <c r="G249" s="61"/>
      <c r="H249" s="62"/>
      <c r="I249" s="61"/>
      <c r="J249" s="61"/>
    </row>
    <row r="250" spans="1:10" ht="19.5" customHeight="1">
      <c r="A250" s="66" t="s">
        <v>140</v>
      </c>
      <c r="B250" s="67"/>
      <c r="C250" s="68"/>
      <c r="D250" s="56">
        <v>310</v>
      </c>
      <c r="E250" s="62">
        <f>F250+G250+I250+J250</f>
        <v>323700</v>
      </c>
      <c r="F250" s="62"/>
      <c r="G250" s="62">
        <v>323700</v>
      </c>
      <c r="H250" s="62"/>
      <c r="I250" s="62"/>
      <c r="J250" s="62"/>
    </row>
    <row r="251" spans="1:10" s="12" customFormat="1" ht="19.5" customHeight="1" thickBot="1">
      <c r="A251" s="66" t="s">
        <v>143</v>
      </c>
      <c r="B251" s="67"/>
      <c r="C251" s="68"/>
      <c r="D251" s="56">
        <v>340</v>
      </c>
      <c r="E251" s="62">
        <f>G251</f>
        <v>0</v>
      </c>
      <c r="F251" s="62"/>
      <c r="G251" s="62"/>
      <c r="H251" s="62"/>
      <c r="I251" s="62"/>
      <c r="J251" s="62"/>
    </row>
    <row r="252" spans="1:10" s="12" customFormat="1" ht="19.5" customHeight="1" thickBot="1">
      <c r="A252" s="77" t="s">
        <v>179</v>
      </c>
      <c r="B252" s="78"/>
      <c r="C252" s="78"/>
      <c r="D252" s="78"/>
      <c r="E252" s="78"/>
      <c r="F252" s="78"/>
      <c r="G252" s="78"/>
      <c r="H252" s="78"/>
      <c r="I252" s="78"/>
      <c r="J252" s="79"/>
    </row>
    <row r="253" spans="1:10" s="12" customFormat="1" ht="19.5" customHeight="1">
      <c r="A253" s="69" t="s">
        <v>119</v>
      </c>
      <c r="B253" s="70"/>
      <c r="C253" s="71"/>
      <c r="D253" s="35"/>
      <c r="E253" s="39">
        <f aca="true" t="shared" si="15" ref="E253:J253">E255+E260+E268+E272</f>
        <v>11867500</v>
      </c>
      <c r="F253" s="39">
        <f t="shared" si="15"/>
        <v>3767500</v>
      </c>
      <c r="G253" s="39">
        <f t="shared" si="15"/>
        <v>0</v>
      </c>
      <c r="H253" s="39">
        <f t="shared" si="15"/>
        <v>0</v>
      </c>
      <c r="I253" s="39">
        <f t="shared" si="15"/>
        <v>8100000</v>
      </c>
      <c r="J253" s="39">
        <f t="shared" si="15"/>
        <v>0</v>
      </c>
    </row>
    <row r="254" spans="1:10" s="12" customFormat="1" ht="19.5" customHeight="1">
      <c r="A254" s="66" t="s">
        <v>85</v>
      </c>
      <c r="B254" s="67"/>
      <c r="C254" s="68"/>
      <c r="D254" s="37"/>
      <c r="E254" s="40"/>
      <c r="F254" s="40"/>
      <c r="G254" s="40"/>
      <c r="H254" s="41"/>
      <c r="I254" s="40"/>
      <c r="J254" s="42"/>
    </row>
    <row r="255" spans="1:10" s="12" customFormat="1" ht="19.5" customHeight="1">
      <c r="A255" s="80" t="s">
        <v>120</v>
      </c>
      <c r="B255" s="81"/>
      <c r="C255" s="82"/>
      <c r="D255" s="38">
        <v>210</v>
      </c>
      <c r="E255" s="43">
        <f aca="true" t="shared" si="16" ref="E255:J255">E257+E258+E259</f>
        <v>6600</v>
      </c>
      <c r="F255" s="43">
        <f t="shared" si="16"/>
        <v>6600</v>
      </c>
      <c r="G255" s="43">
        <f t="shared" si="16"/>
        <v>0</v>
      </c>
      <c r="H255" s="43">
        <f t="shared" si="16"/>
        <v>0</v>
      </c>
      <c r="I255" s="43">
        <f t="shared" si="16"/>
        <v>0</v>
      </c>
      <c r="J255" s="43">
        <f t="shared" si="16"/>
        <v>0</v>
      </c>
    </row>
    <row r="256" spans="1:10" s="13" customFormat="1" ht="13.5" customHeight="1">
      <c r="A256" s="66" t="s">
        <v>17</v>
      </c>
      <c r="B256" s="67"/>
      <c r="C256" s="68"/>
      <c r="D256" s="37"/>
      <c r="E256" s="40"/>
      <c r="F256" s="40"/>
      <c r="G256" s="40"/>
      <c r="H256" s="41"/>
      <c r="I256" s="40"/>
      <c r="J256" s="42"/>
    </row>
    <row r="257" spans="1:10" ht="18" customHeight="1">
      <c r="A257" s="66" t="s">
        <v>121</v>
      </c>
      <c r="B257" s="67"/>
      <c r="C257" s="68"/>
      <c r="D257" s="37">
        <v>211</v>
      </c>
      <c r="E257" s="44">
        <f aca="true" t="shared" si="17" ref="E257:E279">F257+G257+H257+I257+J257</f>
        <v>0</v>
      </c>
      <c r="F257" s="44"/>
      <c r="G257" s="44"/>
      <c r="H257" s="41"/>
      <c r="I257" s="44"/>
      <c r="J257" s="45"/>
    </row>
    <row r="258" spans="1:10" ht="19.5" customHeight="1">
      <c r="A258" s="66" t="s">
        <v>122</v>
      </c>
      <c r="B258" s="67"/>
      <c r="C258" s="68"/>
      <c r="D258" s="37">
        <v>212</v>
      </c>
      <c r="E258" s="44">
        <f t="shared" si="17"/>
        <v>6600</v>
      </c>
      <c r="F258" s="44">
        <v>6600</v>
      </c>
      <c r="G258" s="44"/>
      <c r="H258" s="41"/>
      <c r="I258" s="44"/>
      <c r="J258" s="45"/>
    </row>
    <row r="259" spans="1:10" ht="19.5" customHeight="1">
      <c r="A259" s="66" t="s">
        <v>123</v>
      </c>
      <c r="B259" s="67"/>
      <c r="C259" s="68"/>
      <c r="D259" s="37">
        <v>213</v>
      </c>
      <c r="E259" s="44">
        <f t="shared" si="17"/>
        <v>0</v>
      </c>
      <c r="F259" s="44"/>
      <c r="G259" s="44"/>
      <c r="H259" s="41"/>
      <c r="I259" s="44"/>
      <c r="J259" s="45"/>
    </row>
    <row r="260" spans="1:10" ht="17.25" customHeight="1">
      <c r="A260" s="80" t="s">
        <v>124</v>
      </c>
      <c r="B260" s="81"/>
      <c r="C260" s="82"/>
      <c r="D260" s="38">
        <v>220</v>
      </c>
      <c r="E260" s="44">
        <f t="shared" si="17"/>
        <v>3848300</v>
      </c>
      <c r="F260" s="43">
        <f>F262+F263+F264+F265+F266+F267</f>
        <v>3748300</v>
      </c>
      <c r="G260" s="43">
        <f>G262+G263+G264+G265+G266+G267</f>
        <v>0</v>
      </c>
      <c r="H260" s="43">
        <f>H262+H263+H264+H265+H266+H267</f>
        <v>0</v>
      </c>
      <c r="I260" s="43">
        <f>I262+I263+I264+I265+I266+I267</f>
        <v>100000</v>
      </c>
      <c r="J260" s="43">
        <f>J262+J263+J264+J265+J266+J267</f>
        <v>0</v>
      </c>
    </row>
    <row r="261" spans="1:10" s="12" customFormat="1" ht="19.5" customHeight="1">
      <c r="A261" s="66" t="s">
        <v>17</v>
      </c>
      <c r="B261" s="67"/>
      <c r="C261" s="68"/>
      <c r="D261" s="37"/>
      <c r="E261" s="44">
        <f t="shared" si="17"/>
        <v>0</v>
      </c>
      <c r="F261" s="40"/>
      <c r="G261" s="40"/>
      <c r="H261" s="41"/>
      <c r="I261" s="40"/>
      <c r="J261" s="42"/>
    </row>
    <row r="262" spans="1:10" s="13" customFormat="1" ht="12.75" customHeight="1">
      <c r="A262" s="66" t="s">
        <v>125</v>
      </c>
      <c r="B262" s="67"/>
      <c r="C262" s="68"/>
      <c r="D262" s="37">
        <v>221</v>
      </c>
      <c r="E262" s="44">
        <f t="shared" si="17"/>
        <v>40000</v>
      </c>
      <c r="F262" s="44">
        <v>40000</v>
      </c>
      <c r="G262" s="44"/>
      <c r="H262" s="41"/>
      <c r="I262" s="44"/>
      <c r="J262" s="45"/>
    </row>
    <row r="263" spans="1:10" ht="30" customHeight="1">
      <c r="A263" s="66" t="s">
        <v>126</v>
      </c>
      <c r="B263" s="67"/>
      <c r="C263" s="68"/>
      <c r="D263" s="37">
        <v>222</v>
      </c>
      <c r="E263" s="44">
        <f t="shared" si="17"/>
        <v>0</v>
      </c>
      <c r="F263" s="44"/>
      <c r="G263" s="44"/>
      <c r="H263" s="41"/>
      <c r="I263" s="44"/>
      <c r="J263" s="45"/>
    </row>
    <row r="264" spans="1:10" ht="18" customHeight="1">
      <c r="A264" s="66" t="s">
        <v>127</v>
      </c>
      <c r="B264" s="67"/>
      <c r="C264" s="68"/>
      <c r="D264" s="37">
        <v>223</v>
      </c>
      <c r="E264" s="44">
        <f t="shared" si="17"/>
        <v>3352300</v>
      </c>
      <c r="F264" s="44">
        <v>3352300</v>
      </c>
      <c r="G264" s="44"/>
      <c r="H264" s="41"/>
      <c r="I264" s="44"/>
      <c r="J264" s="45"/>
    </row>
    <row r="265" spans="1:10" ht="19.5" customHeight="1">
      <c r="A265" s="66" t="s">
        <v>128</v>
      </c>
      <c r="B265" s="67"/>
      <c r="C265" s="68"/>
      <c r="D265" s="37">
        <v>224</v>
      </c>
      <c r="E265" s="44">
        <f t="shared" si="17"/>
        <v>0</v>
      </c>
      <c r="F265" s="44"/>
      <c r="G265" s="44"/>
      <c r="H265" s="41"/>
      <c r="I265" s="44"/>
      <c r="J265" s="45"/>
    </row>
    <row r="266" spans="1:10" s="12" customFormat="1" ht="19.5" customHeight="1">
      <c r="A266" s="66" t="s">
        <v>129</v>
      </c>
      <c r="B266" s="67"/>
      <c r="C266" s="68"/>
      <c r="D266" s="37">
        <v>225</v>
      </c>
      <c r="E266" s="44">
        <f t="shared" si="17"/>
        <v>366000</v>
      </c>
      <c r="F266" s="44">
        <v>266000</v>
      </c>
      <c r="G266" s="44"/>
      <c r="H266" s="41"/>
      <c r="I266" s="44">
        <v>100000</v>
      </c>
      <c r="J266" s="45"/>
    </row>
    <row r="267" spans="1:10" s="13" customFormat="1" ht="12.75" customHeight="1">
      <c r="A267" s="66" t="s">
        <v>130</v>
      </c>
      <c r="B267" s="67"/>
      <c r="C267" s="68"/>
      <c r="D267" s="37">
        <v>226</v>
      </c>
      <c r="E267" s="44">
        <f t="shared" si="17"/>
        <v>90000</v>
      </c>
      <c r="F267" s="44">
        <v>90000</v>
      </c>
      <c r="G267" s="44"/>
      <c r="H267" s="41"/>
      <c r="I267" s="44"/>
      <c r="J267" s="45"/>
    </row>
    <row r="268" spans="1:10" s="12" customFormat="1" ht="19.5" customHeight="1">
      <c r="A268" s="80" t="s">
        <v>136</v>
      </c>
      <c r="B268" s="81"/>
      <c r="C268" s="82"/>
      <c r="D268" s="38">
        <v>290</v>
      </c>
      <c r="E268" s="44">
        <f t="shared" si="17"/>
        <v>2600</v>
      </c>
      <c r="F268" s="43">
        <f>F269+F270+F271</f>
        <v>2600</v>
      </c>
      <c r="G268" s="43">
        <f>G269+G270+G271</f>
        <v>0</v>
      </c>
      <c r="H268" s="43">
        <f>H269+H270+H271</f>
        <v>0</v>
      </c>
      <c r="I268" s="43">
        <f>I269+I270+I271</f>
        <v>0</v>
      </c>
      <c r="J268" s="43">
        <f>J269+J270+J271</f>
        <v>0</v>
      </c>
    </row>
    <row r="269" spans="1:10" s="13" customFormat="1" ht="12.75" customHeight="1">
      <c r="A269" s="66" t="s">
        <v>17</v>
      </c>
      <c r="B269" s="67"/>
      <c r="C269" s="68"/>
      <c r="D269" s="37"/>
      <c r="E269" s="44">
        <f t="shared" si="17"/>
        <v>0</v>
      </c>
      <c r="F269" s="43"/>
      <c r="G269" s="43"/>
      <c r="H269" s="46"/>
      <c r="I269" s="43"/>
      <c r="J269" s="47"/>
    </row>
    <row r="270" spans="1:10" ht="19.5" customHeight="1">
      <c r="A270" s="66" t="s">
        <v>137</v>
      </c>
      <c r="B270" s="67"/>
      <c r="C270" s="68"/>
      <c r="D270" s="37"/>
      <c r="E270" s="44">
        <f t="shared" si="17"/>
        <v>2600</v>
      </c>
      <c r="F270" s="48">
        <v>2600</v>
      </c>
      <c r="G270" s="48"/>
      <c r="H270" s="49"/>
      <c r="I270" s="48"/>
      <c r="J270" s="47"/>
    </row>
    <row r="271" spans="1:10" ht="19.5" customHeight="1">
      <c r="A271" s="66" t="s">
        <v>138</v>
      </c>
      <c r="B271" s="67"/>
      <c r="C271" s="68"/>
      <c r="D271" s="37"/>
      <c r="E271" s="44">
        <f t="shared" si="17"/>
        <v>0</v>
      </c>
      <c r="F271" s="48"/>
      <c r="G271" s="43"/>
      <c r="H271" s="46"/>
      <c r="I271" s="48"/>
      <c r="J271" s="47"/>
    </row>
    <row r="272" spans="1:10" ht="19.5" customHeight="1">
      <c r="A272" s="80" t="s">
        <v>139</v>
      </c>
      <c r="B272" s="81"/>
      <c r="C272" s="82"/>
      <c r="D272" s="38">
        <v>300</v>
      </c>
      <c r="E272" s="44">
        <f t="shared" si="17"/>
        <v>8010000</v>
      </c>
      <c r="F272" s="43">
        <f>F274+F275+F276+F277</f>
        <v>10000</v>
      </c>
      <c r="G272" s="43">
        <f>G274+G275+G276+G277</f>
        <v>0</v>
      </c>
      <c r="H272" s="43">
        <f>H274+H275+H276+H277</f>
        <v>0</v>
      </c>
      <c r="I272" s="43">
        <f>I274+I275+I276+I277</f>
        <v>8000000</v>
      </c>
      <c r="J272" s="43">
        <f>J274+J275+J276+J277</f>
        <v>0</v>
      </c>
    </row>
    <row r="273" spans="1:10" s="12" customFormat="1" ht="19.5" customHeight="1">
      <c r="A273" s="66" t="s">
        <v>17</v>
      </c>
      <c r="B273" s="67"/>
      <c r="C273" s="68"/>
      <c r="D273" s="37"/>
      <c r="E273" s="44">
        <f t="shared" si="17"/>
        <v>0</v>
      </c>
      <c r="F273" s="40"/>
      <c r="G273" s="40"/>
      <c r="H273" s="41"/>
      <c r="I273" s="40"/>
      <c r="J273" s="42"/>
    </row>
    <row r="274" spans="1:10" s="13" customFormat="1" ht="12.75" customHeight="1">
      <c r="A274" s="66" t="s">
        <v>140</v>
      </c>
      <c r="B274" s="67"/>
      <c r="C274" s="68"/>
      <c r="D274" s="37">
        <v>310</v>
      </c>
      <c r="E274" s="44">
        <f t="shared" si="17"/>
        <v>0</v>
      </c>
      <c r="F274" s="44"/>
      <c r="G274" s="44"/>
      <c r="H274" s="41"/>
      <c r="I274" s="44"/>
      <c r="J274" s="45"/>
    </row>
    <row r="275" spans="1:10" ht="19.5" customHeight="1">
      <c r="A275" s="66" t="s">
        <v>141</v>
      </c>
      <c r="B275" s="67"/>
      <c r="C275" s="68"/>
      <c r="D275" s="37">
        <v>320</v>
      </c>
      <c r="E275" s="44">
        <f t="shared" si="17"/>
        <v>0</v>
      </c>
      <c r="F275" s="44"/>
      <c r="G275" s="44"/>
      <c r="H275" s="41"/>
      <c r="I275" s="44"/>
      <c r="J275" s="45"/>
    </row>
    <row r="276" spans="1:10" ht="19.5" customHeight="1">
      <c r="A276" s="66" t="s">
        <v>142</v>
      </c>
      <c r="B276" s="67"/>
      <c r="C276" s="68"/>
      <c r="D276" s="37">
        <v>330</v>
      </c>
      <c r="E276" s="44">
        <f t="shared" si="17"/>
        <v>0</v>
      </c>
      <c r="F276" s="44"/>
      <c r="G276" s="44"/>
      <c r="H276" s="41"/>
      <c r="I276" s="44"/>
      <c r="J276" s="45"/>
    </row>
    <row r="277" spans="1:10" ht="19.5" customHeight="1">
      <c r="A277" s="66" t="s">
        <v>143</v>
      </c>
      <c r="B277" s="67"/>
      <c r="C277" s="68"/>
      <c r="D277" s="37">
        <v>340</v>
      </c>
      <c r="E277" s="44">
        <f t="shared" si="17"/>
        <v>8010000</v>
      </c>
      <c r="F277" s="44">
        <v>10000</v>
      </c>
      <c r="G277" s="44"/>
      <c r="H277" s="41"/>
      <c r="I277" s="44">
        <v>8000000</v>
      </c>
      <c r="J277" s="45"/>
    </row>
    <row r="278" spans="1:10" ht="19.5" customHeight="1">
      <c r="A278" s="66" t="s">
        <v>128</v>
      </c>
      <c r="B278" s="67"/>
      <c r="C278" s="68"/>
      <c r="D278" s="37">
        <v>224</v>
      </c>
      <c r="E278" s="44">
        <f t="shared" si="17"/>
        <v>0</v>
      </c>
      <c r="F278" s="44"/>
      <c r="G278" s="44"/>
      <c r="H278" s="41"/>
      <c r="I278" s="44"/>
      <c r="J278" s="45"/>
    </row>
    <row r="279" spans="1:10" ht="19.5" customHeight="1" thickBot="1">
      <c r="A279" s="66" t="s">
        <v>129</v>
      </c>
      <c r="B279" s="67"/>
      <c r="C279" s="68"/>
      <c r="D279" s="37">
        <v>225</v>
      </c>
      <c r="E279" s="44">
        <f t="shared" si="17"/>
        <v>0</v>
      </c>
      <c r="F279" s="44"/>
      <c r="G279" s="44"/>
      <c r="H279" s="41"/>
      <c r="I279" s="44"/>
      <c r="J279" s="45"/>
    </row>
    <row r="280" spans="1:10" ht="19.5" customHeight="1" thickBot="1">
      <c r="A280" s="77" t="s">
        <v>181</v>
      </c>
      <c r="B280" s="78"/>
      <c r="C280" s="78"/>
      <c r="D280" s="73"/>
      <c r="E280" s="73"/>
      <c r="F280" s="73"/>
      <c r="G280" s="73"/>
      <c r="H280" s="73"/>
      <c r="I280" s="73"/>
      <c r="J280" s="74"/>
    </row>
    <row r="281" spans="1:10" ht="19.5" customHeight="1">
      <c r="A281" s="69" t="s">
        <v>119</v>
      </c>
      <c r="B281" s="70"/>
      <c r="C281" s="71"/>
      <c r="D281" s="59"/>
      <c r="E281" s="60">
        <f aca="true" t="shared" si="18" ref="E281:J281">E283</f>
        <v>750000</v>
      </c>
      <c r="F281" s="60">
        <f t="shared" si="18"/>
        <v>0</v>
      </c>
      <c r="G281" s="60">
        <f t="shared" si="18"/>
        <v>750000</v>
      </c>
      <c r="H281" s="60">
        <f t="shared" si="18"/>
        <v>0</v>
      </c>
      <c r="I281" s="60">
        <f t="shared" si="18"/>
        <v>0</v>
      </c>
      <c r="J281" s="60">
        <f t="shared" si="18"/>
        <v>0</v>
      </c>
    </row>
    <row r="282" spans="1:10" ht="19.5" customHeight="1">
      <c r="A282" s="66" t="s">
        <v>85</v>
      </c>
      <c r="B282" s="67"/>
      <c r="C282" s="68"/>
      <c r="D282" s="56"/>
      <c r="E282" s="61"/>
      <c r="F282" s="61"/>
      <c r="G282" s="61"/>
      <c r="H282" s="62"/>
      <c r="I282" s="61"/>
      <c r="J282" s="61"/>
    </row>
    <row r="283" spans="1:10" ht="19.5" customHeight="1">
      <c r="A283" s="66" t="s">
        <v>129</v>
      </c>
      <c r="B283" s="67"/>
      <c r="C283" s="68"/>
      <c r="D283" s="37">
        <v>225</v>
      </c>
      <c r="E283" s="62">
        <f>F283+G283+I283+J283</f>
        <v>750000</v>
      </c>
      <c r="F283" s="62"/>
      <c r="G283" s="62">
        <v>750000</v>
      </c>
      <c r="H283" s="62"/>
      <c r="I283" s="62"/>
      <c r="J283" s="62"/>
    </row>
    <row r="284" spans="1:10" ht="19.5" customHeight="1" hidden="1">
      <c r="A284" s="72"/>
      <c r="B284" s="73"/>
      <c r="C284" s="73"/>
      <c r="D284" s="73"/>
      <c r="E284" s="73"/>
      <c r="F284" s="73"/>
      <c r="G284" s="73"/>
      <c r="H284" s="73"/>
      <c r="I284" s="73"/>
      <c r="J284" s="74"/>
    </row>
    <row r="285" spans="1:10" ht="19.5" customHeight="1" hidden="1">
      <c r="A285" s="75"/>
      <c r="B285" s="75"/>
      <c r="C285" s="75"/>
      <c r="D285" s="59"/>
      <c r="E285" s="60"/>
      <c r="F285" s="60"/>
      <c r="G285" s="60"/>
      <c r="H285" s="60"/>
      <c r="I285" s="60"/>
      <c r="J285" s="60"/>
    </row>
    <row r="286" spans="1:10" ht="19.5" customHeight="1" hidden="1">
      <c r="A286" s="76"/>
      <c r="B286" s="76"/>
      <c r="C286" s="76"/>
      <c r="D286" s="56"/>
      <c r="E286" s="61"/>
      <c r="F286" s="61"/>
      <c r="G286" s="61"/>
      <c r="H286" s="62"/>
      <c r="I286" s="61"/>
      <c r="J286" s="61"/>
    </row>
    <row r="287" spans="1:10" ht="19.5" customHeight="1" hidden="1" thickBot="1">
      <c r="A287" s="76"/>
      <c r="B287" s="76"/>
      <c r="C287" s="76"/>
      <c r="D287" s="56"/>
      <c r="E287" s="62"/>
      <c r="F287" s="62"/>
      <c r="G287" s="62"/>
      <c r="H287" s="62"/>
      <c r="I287" s="62"/>
      <c r="J287" s="62"/>
    </row>
    <row r="288" spans="1:10" ht="19.5" customHeight="1" hidden="1">
      <c r="A288" s="72"/>
      <c r="B288" s="73"/>
      <c r="C288" s="73"/>
      <c r="D288" s="73"/>
      <c r="E288" s="73"/>
      <c r="F288" s="73"/>
      <c r="G288" s="73"/>
      <c r="H288" s="73"/>
      <c r="I288" s="73"/>
      <c r="J288" s="74"/>
    </row>
    <row r="289" spans="1:10" ht="19.5" customHeight="1" hidden="1">
      <c r="A289" s="75"/>
      <c r="B289" s="75"/>
      <c r="C289" s="75"/>
      <c r="D289" s="59"/>
      <c r="E289" s="60"/>
      <c r="F289" s="60"/>
      <c r="G289" s="60"/>
      <c r="H289" s="60"/>
      <c r="I289" s="60"/>
      <c r="J289" s="60"/>
    </row>
    <row r="290" spans="1:10" ht="19.5" customHeight="1" hidden="1">
      <c r="A290" s="76"/>
      <c r="B290" s="76"/>
      <c r="C290" s="76"/>
      <c r="D290" s="56"/>
      <c r="E290" s="61"/>
      <c r="F290" s="61"/>
      <c r="G290" s="61"/>
      <c r="H290" s="62"/>
      <c r="I290" s="61"/>
      <c r="J290" s="61"/>
    </row>
    <row r="291" spans="1:10" ht="19.5" customHeight="1" hidden="1" thickBot="1">
      <c r="A291" s="76"/>
      <c r="B291" s="76"/>
      <c r="C291" s="76"/>
      <c r="D291" s="56"/>
      <c r="E291" s="62"/>
      <c r="F291" s="62"/>
      <c r="G291" s="62"/>
      <c r="H291" s="62"/>
      <c r="I291" s="62"/>
      <c r="J291" s="62"/>
    </row>
    <row r="292" spans="1:10" ht="19.5" customHeight="1" hidden="1">
      <c r="A292" s="72"/>
      <c r="B292" s="73"/>
      <c r="C292" s="73"/>
      <c r="D292" s="73"/>
      <c r="E292" s="73"/>
      <c r="F292" s="73"/>
      <c r="G292" s="73"/>
      <c r="H292" s="73"/>
      <c r="I292" s="73"/>
      <c r="J292" s="74"/>
    </row>
    <row r="293" spans="1:10" ht="19.5" customHeight="1" hidden="1">
      <c r="A293" s="75"/>
      <c r="B293" s="75"/>
      <c r="C293" s="75"/>
      <c r="D293" s="56"/>
      <c r="E293" s="62"/>
      <c r="F293" s="62"/>
      <c r="G293" s="62"/>
      <c r="H293" s="62"/>
      <c r="I293" s="62"/>
      <c r="J293" s="62"/>
    </row>
    <row r="294" spans="1:10" ht="19.5" customHeight="1" hidden="1">
      <c r="A294" s="76"/>
      <c r="B294" s="76"/>
      <c r="C294" s="76"/>
      <c r="D294" s="56"/>
      <c r="E294" s="62"/>
      <c r="F294" s="62"/>
      <c r="G294" s="62"/>
      <c r="H294" s="62"/>
      <c r="I294" s="62"/>
      <c r="J294" s="62"/>
    </row>
    <row r="295" spans="1:10" ht="19.5" customHeight="1" hidden="1">
      <c r="A295" s="76"/>
      <c r="B295" s="76"/>
      <c r="C295" s="76"/>
      <c r="D295" s="56"/>
      <c r="E295" s="62"/>
      <c r="F295" s="62"/>
      <c r="G295" s="62"/>
      <c r="H295" s="62"/>
      <c r="I295" s="62"/>
      <c r="J295" s="62"/>
    </row>
    <row r="296" spans="1:10" ht="19.5" customHeight="1">
      <c r="A296" s="58"/>
      <c r="B296" s="58"/>
      <c r="C296" s="58"/>
      <c r="D296" s="54"/>
      <c r="E296" s="55"/>
      <c r="F296" s="55"/>
      <c r="G296" s="55"/>
      <c r="H296" s="55"/>
      <c r="I296" s="55"/>
      <c r="J296" s="55"/>
    </row>
    <row r="297" spans="1:10" ht="19.5" customHeight="1">
      <c r="A297" s="58"/>
      <c r="B297" s="58"/>
      <c r="C297" s="58"/>
      <c r="D297" s="54"/>
      <c r="E297" s="55"/>
      <c r="F297" s="55"/>
      <c r="G297" s="55"/>
      <c r="H297" s="55"/>
      <c r="I297" s="55"/>
      <c r="J297" s="55"/>
    </row>
    <row r="298" spans="1:10" ht="19.5" customHeight="1">
      <c r="A298" s="58"/>
      <c r="B298" s="58"/>
      <c r="C298" s="58"/>
      <c r="D298" s="54"/>
      <c r="E298" s="55"/>
      <c r="F298" s="55"/>
      <c r="G298" s="55"/>
      <c r="H298" s="55"/>
      <c r="I298" s="55"/>
      <c r="J298" s="55"/>
    </row>
    <row r="299" spans="1:10" ht="15.75" customHeight="1">
      <c r="A299" s="6" t="s">
        <v>144</v>
      </c>
      <c r="B299" s="50"/>
      <c r="C299" s="50"/>
      <c r="D299" s="51"/>
      <c r="E299" s="51"/>
      <c r="F299" s="84" t="s">
        <v>166</v>
      </c>
      <c r="G299" s="84"/>
      <c r="H299" s="84"/>
      <c r="I299" s="50"/>
      <c r="J299" s="50"/>
    </row>
    <row r="300" spans="1:10" ht="27.75" customHeight="1">
      <c r="A300" s="6"/>
      <c r="B300" s="50"/>
      <c r="C300" s="50"/>
      <c r="D300" s="83" t="s">
        <v>151</v>
      </c>
      <c r="E300" s="83"/>
      <c r="F300" s="83"/>
      <c r="G300" s="83"/>
      <c r="H300" s="83"/>
      <c r="I300" s="50"/>
      <c r="J300" s="50"/>
    </row>
    <row r="301" spans="1:10" ht="15.75">
      <c r="A301" s="6" t="s">
        <v>170</v>
      </c>
      <c r="B301" s="50"/>
      <c r="C301" s="50"/>
      <c r="D301" s="51"/>
      <c r="E301" s="51"/>
      <c r="F301" s="84" t="s">
        <v>164</v>
      </c>
      <c r="G301" s="84"/>
      <c r="H301" s="84"/>
      <c r="I301" s="50"/>
      <c r="J301" s="50"/>
    </row>
    <row r="302" spans="1:10" ht="15">
      <c r="A302" s="52"/>
      <c r="B302" s="50"/>
      <c r="C302" s="50"/>
      <c r="D302" s="83" t="s">
        <v>150</v>
      </c>
      <c r="E302" s="83"/>
      <c r="F302" s="83"/>
      <c r="G302" s="83"/>
      <c r="H302" s="83"/>
      <c r="I302" s="50"/>
      <c r="J302" s="50"/>
    </row>
    <row r="303" spans="2:10" ht="12.75">
      <c r="B303" s="50"/>
      <c r="C303" s="50"/>
      <c r="D303" s="50"/>
      <c r="E303" s="50"/>
      <c r="F303" s="50"/>
      <c r="G303" s="85"/>
      <c r="H303" s="85"/>
      <c r="I303" s="50"/>
      <c r="J303" s="50"/>
    </row>
    <row r="304" spans="1:10" ht="15" customHeight="1">
      <c r="A304" s="6" t="s">
        <v>145</v>
      </c>
      <c r="B304" s="50"/>
      <c r="C304" s="50"/>
      <c r="D304" s="51"/>
      <c r="E304" s="51"/>
      <c r="F304" s="84" t="s">
        <v>173</v>
      </c>
      <c r="G304" s="84"/>
      <c r="H304" s="84"/>
      <c r="I304" s="50"/>
      <c r="J304" s="50"/>
    </row>
    <row r="305" spans="1:10" ht="15">
      <c r="A305" s="6" t="s">
        <v>149</v>
      </c>
      <c r="B305" s="50"/>
      <c r="C305" s="50"/>
      <c r="D305" s="83" t="s">
        <v>150</v>
      </c>
      <c r="E305" s="83"/>
      <c r="F305" s="83"/>
      <c r="G305" s="83"/>
      <c r="H305" s="83"/>
      <c r="I305" s="50"/>
      <c r="J305" s="50"/>
    </row>
    <row r="306" spans="1:10" ht="15">
      <c r="A306" s="6"/>
      <c r="B306" s="50"/>
      <c r="C306" s="50"/>
      <c r="D306" s="53"/>
      <c r="E306" s="53"/>
      <c r="F306" s="53"/>
      <c r="G306" s="53"/>
      <c r="H306" s="53"/>
      <c r="I306" s="50"/>
      <c r="J306" s="50"/>
    </row>
  </sheetData>
  <sheetProtection/>
  <mergeCells count="444">
    <mergeCell ref="A290:C290"/>
    <mergeCell ref="A291:C291"/>
    <mergeCell ref="A284:J284"/>
    <mergeCell ref="A285:C285"/>
    <mergeCell ref="A286:C286"/>
    <mergeCell ref="A287:C287"/>
    <mergeCell ref="A288:J288"/>
    <mergeCell ref="A289:C289"/>
    <mergeCell ref="A280:J280"/>
    <mergeCell ref="A281:C281"/>
    <mergeCell ref="A282:C282"/>
    <mergeCell ref="A283:C283"/>
    <mergeCell ref="B12:D12"/>
    <mergeCell ref="E12:H12"/>
    <mergeCell ref="I12:J12"/>
    <mergeCell ref="B14:D14"/>
    <mergeCell ref="E14:H14"/>
    <mergeCell ref="I14:J14"/>
    <mergeCell ref="A13:D13"/>
    <mergeCell ref="E13:H13"/>
    <mergeCell ref="I13:J13"/>
    <mergeCell ref="A16:A18"/>
    <mergeCell ref="B16:D16"/>
    <mergeCell ref="E16:H16"/>
    <mergeCell ref="I16:J16"/>
    <mergeCell ref="B17:D17"/>
    <mergeCell ref="E17:H17"/>
    <mergeCell ref="B15:D15"/>
    <mergeCell ref="B7:D7"/>
    <mergeCell ref="B6:D6"/>
    <mergeCell ref="E6:J6"/>
    <mergeCell ref="I11:J11"/>
    <mergeCell ref="A9:J9"/>
    <mergeCell ref="A10:J10"/>
    <mergeCell ref="B8:D8"/>
    <mergeCell ref="E8:J8"/>
    <mergeCell ref="B11:D11"/>
    <mergeCell ref="E11:H11"/>
    <mergeCell ref="B3:D3"/>
    <mergeCell ref="E3:J3"/>
    <mergeCell ref="B4:D5"/>
    <mergeCell ref="E4:J4"/>
    <mergeCell ref="E5:F5"/>
    <mergeCell ref="I5:J5"/>
    <mergeCell ref="E15:H15"/>
    <mergeCell ref="I15:J15"/>
    <mergeCell ref="I17:J17"/>
    <mergeCell ref="I18:J18"/>
    <mergeCell ref="B19:D20"/>
    <mergeCell ref="E19:H20"/>
    <mergeCell ref="I19:J20"/>
    <mergeCell ref="B18:D18"/>
    <mergeCell ref="E18:H18"/>
    <mergeCell ref="B21:D21"/>
    <mergeCell ref="E21:H21"/>
    <mergeCell ref="I21:J21"/>
    <mergeCell ref="B22:D22"/>
    <mergeCell ref="E22:H22"/>
    <mergeCell ref="I22:J22"/>
    <mergeCell ref="B23:D23"/>
    <mergeCell ref="E23:H23"/>
    <mergeCell ref="I23:J23"/>
    <mergeCell ref="B24:D25"/>
    <mergeCell ref="E24:H25"/>
    <mergeCell ref="I24:J25"/>
    <mergeCell ref="A30:J30"/>
    <mergeCell ref="A28:J28"/>
    <mergeCell ref="A29:J29"/>
    <mergeCell ref="A31:F31"/>
    <mergeCell ref="G31:J31"/>
    <mergeCell ref="A26:J26"/>
    <mergeCell ref="A27:J27"/>
    <mergeCell ref="A37:F37"/>
    <mergeCell ref="G37:J37"/>
    <mergeCell ref="A32:F32"/>
    <mergeCell ref="G32:J32"/>
    <mergeCell ref="A33:F33"/>
    <mergeCell ref="G33:J33"/>
    <mergeCell ref="A34:F34"/>
    <mergeCell ref="G34:J34"/>
    <mergeCell ref="A35:F35"/>
    <mergeCell ref="G35:J35"/>
    <mergeCell ref="G43:J43"/>
    <mergeCell ref="A38:F38"/>
    <mergeCell ref="G38:J38"/>
    <mergeCell ref="A39:F39"/>
    <mergeCell ref="A42:F42"/>
    <mergeCell ref="A41:F41"/>
    <mergeCell ref="G41:J41"/>
    <mergeCell ref="G42:J42"/>
    <mergeCell ref="A43:F43"/>
    <mergeCell ref="A36:F36"/>
    <mergeCell ref="G36:J36"/>
    <mergeCell ref="A53:F53"/>
    <mergeCell ref="G39:J39"/>
    <mergeCell ref="A40:F40"/>
    <mergeCell ref="G40:J40"/>
    <mergeCell ref="A44:F44"/>
    <mergeCell ref="G44:J44"/>
    <mergeCell ref="A45:F45"/>
    <mergeCell ref="G45:J45"/>
    <mergeCell ref="A55:F55"/>
    <mergeCell ref="G55:J55"/>
    <mergeCell ref="A50:F50"/>
    <mergeCell ref="G50:J50"/>
    <mergeCell ref="A51:F51"/>
    <mergeCell ref="G51:J51"/>
    <mergeCell ref="A52:F52"/>
    <mergeCell ref="G52:J52"/>
    <mergeCell ref="A54:F54"/>
    <mergeCell ref="G54:J54"/>
    <mergeCell ref="G46:J46"/>
    <mergeCell ref="A47:F47"/>
    <mergeCell ref="G47:J47"/>
    <mergeCell ref="A48:F48"/>
    <mergeCell ref="G48:J48"/>
    <mergeCell ref="A49:F49"/>
    <mergeCell ref="G49:J49"/>
    <mergeCell ref="G53:J53"/>
    <mergeCell ref="A46:F46"/>
    <mergeCell ref="A58:F58"/>
    <mergeCell ref="G58:J58"/>
    <mergeCell ref="A59:F59"/>
    <mergeCell ref="G59:J59"/>
    <mergeCell ref="A56:F56"/>
    <mergeCell ref="G56:J56"/>
    <mergeCell ref="A57:F57"/>
    <mergeCell ref="G57:J57"/>
    <mergeCell ref="A71:F71"/>
    <mergeCell ref="G71:J71"/>
    <mergeCell ref="A65:F65"/>
    <mergeCell ref="G65:J65"/>
    <mergeCell ref="A66:F66"/>
    <mergeCell ref="G66:J66"/>
    <mergeCell ref="A67:F67"/>
    <mergeCell ref="G67:J67"/>
    <mergeCell ref="A70:F70"/>
    <mergeCell ref="G70:J70"/>
    <mergeCell ref="A64:F64"/>
    <mergeCell ref="G64:J64"/>
    <mergeCell ref="A60:F60"/>
    <mergeCell ref="G60:J60"/>
    <mergeCell ref="A62:F62"/>
    <mergeCell ref="G62:J62"/>
    <mergeCell ref="A61:F61"/>
    <mergeCell ref="G61:J61"/>
    <mergeCell ref="A72:F72"/>
    <mergeCell ref="G72:J72"/>
    <mergeCell ref="A73:F73"/>
    <mergeCell ref="G73:J73"/>
    <mergeCell ref="A63:F63"/>
    <mergeCell ref="G63:J63"/>
    <mergeCell ref="A68:F68"/>
    <mergeCell ref="G68:J68"/>
    <mergeCell ref="A69:F69"/>
    <mergeCell ref="G69:J69"/>
    <mergeCell ref="A78:F78"/>
    <mergeCell ref="G78:J78"/>
    <mergeCell ref="A74:F74"/>
    <mergeCell ref="G74:J74"/>
    <mergeCell ref="A75:F75"/>
    <mergeCell ref="G75:J75"/>
    <mergeCell ref="A83:F83"/>
    <mergeCell ref="G83:J83"/>
    <mergeCell ref="A82:F82"/>
    <mergeCell ref="G82:J82"/>
    <mergeCell ref="A76:F76"/>
    <mergeCell ref="G76:J76"/>
    <mergeCell ref="A79:F79"/>
    <mergeCell ref="G79:J79"/>
    <mergeCell ref="A77:F77"/>
    <mergeCell ref="G77:J77"/>
    <mergeCell ref="A89:F89"/>
    <mergeCell ref="G89:J89"/>
    <mergeCell ref="A85:F85"/>
    <mergeCell ref="G85:J85"/>
    <mergeCell ref="A80:F80"/>
    <mergeCell ref="G80:J80"/>
    <mergeCell ref="A81:F81"/>
    <mergeCell ref="G81:J81"/>
    <mergeCell ref="A84:F84"/>
    <mergeCell ref="G84:J84"/>
    <mergeCell ref="A86:F86"/>
    <mergeCell ref="G86:J86"/>
    <mergeCell ref="A87:F87"/>
    <mergeCell ref="G87:J87"/>
    <mergeCell ref="A88:F88"/>
    <mergeCell ref="G88:J88"/>
    <mergeCell ref="A99:F99"/>
    <mergeCell ref="G99:J99"/>
    <mergeCell ref="A95:F95"/>
    <mergeCell ref="G95:J95"/>
    <mergeCell ref="A96:F96"/>
    <mergeCell ref="G96:J96"/>
    <mergeCell ref="A98:F98"/>
    <mergeCell ref="G98:J98"/>
    <mergeCell ref="A97:F97"/>
    <mergeCell ref="G97:J97"/>
    <mergeCell ref="A90:F90"/>
    <mergeCell ref="G90:J90"/>
    <mergeCell ref="A94:F94"/>
    <mergeCell ref="G94:J94"/>
    <mergeCell ref="A92:F92"/>
    <mergeCell ref="G92:J92"/>
    <mergeCell ref="A93:F93"/>
    <mergeCell ref="G93:J93"/>
    <mergeCell ref="A91:F91"/>
    <mergeCell ref="G91:J91"/>
    <mergeCell ref="A109:E109"/>
    <mergeCell ref="A104:F104"/>
    <mergeCell ref="G104:J104"/>
    <mergeCell ref="A105:J105"/>
    <mergeCell ref="A106:J106"/>
    <mergeCell ref="G109:J109"/>
    <mergeCell ref="A107:J107"/>
    <mergeCell ref="A108:E108"/>
    <mergeCell ref="G108:J108"/>
    <mergeCell ref="A100:F100"/>
    <mergeCell ref="G100:J100"/>
    <mergeCell ref="A103:F103"/>
    <mergeCell ref="G103:J103"/>
    <mergeCell ref="A102:F102"/>
    <mergeCell ref="G102:J102"/>
    <mergeCell ref="A101:F101"/>
    <mergeCell ref="G101:J101"/>
    <mergeCell ref="G119:J119"/>
    <mergeCell ref="A120:E120"/>
    <mergeCell ref="G115:J115"/>
    <mergeCell ref="A116:E116"/>
    <mergeCell ref="G116:J116"/>
    <mergeCell ref="A113:E113"/>
    <mergeCell ref="G120:J120"/>
    <mergeCell ref="A119:E119"/>
    <mergeCell ref="A124:E124"/>
    <mergeCell ref="G124:J124"/>
    <mergeCell ref="A118:E118"/>
    <mergeCell ref="G118:J118"/>
    <mergeCell ref="A123:E123"/>
    <mergeCell ref="G123:J123"/>
    <mergeCell ref="A122:E122"/>
    <mergeCell ref="G122:J122"/>
    <mergeCell ref="A121:E121"/>
    <mergeCell ref="G121:J121"/>
    <mergeCell ref="A110:E110"/>
    <mergeCell ref="G110:J110"/>
    <mergeCell ref="A117:E117"/>
    <mergeCell ref="G117:J117"/>
    <mergeCell ref="A112:E112"/>
    <mergeCell ref="G112:J112"/>
    <mergeCell ref="G114:J114"/>
    <mergeCell ref="A115:E115"/>
    <mergeCell ref="G113:J113"/>
    <mergeCell ref="A114:E114"/>
    <mergeCell ref="A134:E134"/>
    <mergeCell ref="G134:J134"/>
    <mergeCell ref="A111:E111"/>
    <mergeCell ref="G111:J111"/>
    <mergeCell ref="G131:J131"/>
    <mergeCell ref="A132:E132"/>
    <mergeCell ref="A128:E128"/>
    <mergeCell ref="A129:E129"/>
    <mergeCell ref="G132:J132"/>
    <mergeCell ref="A131:E131"/>
    <mergeCell ref="A139:E139"/>
    <mergeCell ref="G139:J139"/>
    <mergeCell ref="A127:E127"/>
    <mergeCell ref="A136:E136"/>
    <mergeCell ref="G136:J136"/>
    <mergeCell ref="G129:J129"/>
    <mergeCell ref="A130:E130"/>
    <mergeCell ref="G130:J130"/>
    <mergeCell ref="A133:E133"/>
    <mergeCell ref="G133:J133"/>
    <mergeCell ref="A146:E146"/>
    <mergeCell ref="G146:J146"/>
    <mergeCell ref="A135:E135"/>
    <mergeCell ref="G135:J135"/>
    <mergeCell ref="A138:E138"/>
    <mergeCell ref="G138:J138"/>
    <mergeCell ref="A141:E141"/>
    <mergeCell ref="G141:J141"/>
    <mergeCell ref="A137:E137"/>
    <mergeCell ref="G137:J137"/>
    <mergeCell ref="A140:E140"/>
    <mergeCell ref="G140:J140"/>
    <mergeCell ref="A145:E145"/>
    <mergeCell ref="G145:J145"/>
    <mergeCell ref="A144:E144"/>
    <mergeCell ref="G144:J144"/>
    <mergeCell ref="A143:E143"/>
    <mergeCell ref="G143:J143"/>
    <mergeCell ref="A142:E142"/>
    <mergeCell ref="G142:J142"/>
    <mergeCell ref="A147:E147"/>
    <mergeCell ref="G147:J147"/>
    <mergeCell ref="A150:E150"/>
    <mergeCell ref="G150:J150"/>
    <mergeCell ref="A149:E149"/>
    <mergeCell ref="G149:J149"/>
    <mergeCell ref="A148:E148"/>
    <mergeCell ref="G148:J148"/>
    <mergeCell ref="F152:J152"/>
    <mergeCell ref="A154:C154"/>
    <mergeCell ref="A155:C155"/>
    <mergeCell ref="A160:C160"/>
    <mergeCell ref="A161:C161"/>
    <mergeCell ref="A152:C153"/>
    <mergeCell ref="D152:D153"/>
    <mergeCell ref="A156:C156"/>
    <mergeCell ref="A157:C157"/>
    <mergeCell ref="A151:E151"/>
    <mergeCell ref="G151:J151"/>
    <mergeCell ref="A174:C174"/>
    <mergeCell ref="A175:C175"/>
    <mergeCell ref="A170:C170"/>
    <mergeCell ref="A171:C171"/>
    <mergeCell ref="A167:C167"/>
    <mergeCell ref="A168:C168"/>
    <mergeCell ref="A169:C169"/>
    <mergeCell ref="E152:E153"/>
    <mergeCell ref="A189:C189"/>
    <mergeCell ref="A178:C178"/>
    <mergeCell ref="A179:C179"/>
    <mergeCell ref="A180:C180"/>
    <mergeCell ref="A181:C181"/>
    <mergeCell ref="A186:J186"/>
    <mergeCell ref="A187:J187"/>
    <mergeCell ref="A172:C172"/>
    <mergeCell ref="A188:C188"/>
    <mergeCell ref="A158:C158"/>
    <mergeCell ref="A159:C159"/>
    <mergeCell ref="A182:C182"/>
    <mergeCell ref="A184:C184"/>
    <mergeCell ref="A194:C194"/>
    <mergeCell ref="A185:C185"/>
    <mergeCell ref="A183:C183"/>
    <mergeCell ref="A162:C162"/>
    <mergeCell ref="A163:C163"/>
    <mergeCell ref="A164:C164"/>
    <mergeCell ref="A165:C165"/>
    <mergeCell ref="A176:C176"/>
    <mergeCell ref="A177:C177"/>
    <mergeCell ref="A166:C166"/>
    <mergeCell ref="A202:C202"/>
    <mergeCell ref="A203:C203"/>
    <mergeCell ref="A204:C204"/>
    <mergeCell ref="A173:C173"/>
    <mergeCell ref="A200:C200"/>
    <mergeCell ref="A201:C201"/>
    <mergeCell ref="A190:C190"/>
    <mergeCell ref="A191:C191"/>
    <mergeCell ref="A192:C192"/>
    <mergeCell ref="A193:C193"/>
    <mergeCell ref="A222:C222"/>
    <mergeCell ref="A225:C225"/>
    <mergeCell ref="A223:C223"/>
    <mergeCell ref="A195:C195"/>
    <mergeCell ref="A208:C208"/>
    <mergeCell ref="A209:C209"/>
    <mergeCell ref="A196:C196"/>
    <mergeCell ref="A197:C197"/>
    <mergeCell ref="A198:C198"/>
    <mergeCell ref="A199:C199"/>
    <mergeCell ref="A212:C212"/>
    <mergeCell ref="A221:C221"/>
    <mergeCell ref="A214:C214"/>
    <mergeCell ref="A215:C215"/>
    <mergeCell ref="A216:C216"/>
    <mergeCell ref="A217:C217"/>
    <mergeCell ref="A213:J213"/>
    <mergeCell ref="A220:J220"/>
    <mergeCell ref="A227:C227"/>
    <mergeCell ref="A229:C229"/>
    <mergeCell ref="A205:C205"/>
    <mergeCell ref="A206:C206"/>
    <mergeCell ref="A207:C207"/>
    <mergeCell ref="A224:C224"/>
    <mergeCell ref="A210:C210"/>
    <mergeCell ref="A211:C211"/>
    <mergeCell ref="A218:C218"/>
    <mergeCell ref="A219:C219"/>
    <mergeCell ref="A246:C246"/>
    <mergeCell ref="A247:C247"/>
    <mergeCell ref="A243:C243"/>
    <mergeCell ref="A233:C233"/>
    <mergeCell ref="A234:C234"/>
    <mergeCell ref="A235:C235"/>
    <mergeCell ref="A238:C238"/>
    <mergeCell ref="A239:C239"/>
    <mergeCell ref="A240:C240"/>
    <mergeCell ref="A242:C242"/>
    <mergeCell ref="A266:C266"/>
    <mergeCell ref="A267:C267"/>
    <mergeCell ref="A249:C249"/>
    <mergeCell ref="A250:C250"/>
    <mergeCell ref="A268:C268"/>
    <mergeCell ref="A253:C253"/>
    <mergeCell ref="A254:C254"/>
    <mergeCell ref="A255:C255"/>
    <mergeCell ref="A259:C259"/>
    <mergeCell ref="A263:C263"/>
    <mergeCell ref="A271:C271"/>
    <mergeCell ref="A236:C236"/>
    <mergeCell ref="A256:C256"/>
    <mergeCell ref="A257:C257"/>
    <mergeCell ref="A260:C260"/>
    <mergeCell ref="A261:C261"/>
    <mergeCell ref="A262:C262"/>
    <mergeCell ref="A251:C251"/>
    <mergeCell ref="A270:C270"/>
    <mergeCell ref="A269:C269"/>
    <mergeCell ref="A276:C276"/>
    <mergeCell ref="A277:C277"/>
    <mergeCell ref="A274:C274"/>
    <mergeCell ref="A275:C275"/>
    <mergeCell ref="A272:C272"/>
    <mergeCell ref="A273:C273"/>
    <mergeCell ref="A248:C248"/>
    <mergeCell ref="D302:H302"/>
    <mergeCell ref="F299:H299"/>
    <mergeCell ref="F304:H304"/>
    <mergeCell ref="D305:H305"/>
    <mergeCell ref="G303:H303"/>
    <mergeCell ref="D300:H300"/>
    <mergeCell ref="F301:H301"/>
    <mergeCell ref="A278:C278"/>
    <mergeCell ref="A279:C279"/>
    <mergeCell ref="A228:C228"/>
    <mergeCell ref="A230:J230"/>
    <mergeCell ref="A237:J237"/>
    <mergeCell ref="A245:J245"/>
    <mergeCell ref="A241:C241"/>
    <mergeCell ref="A244:C244"/>
    <mergeCell ref="A232:C232"/>
    <mergeCell ref="A226:C226"/>
    <mergeCell ref="A231:C231"/>
    <mergeCell ref="A292:J292"/>
    <mergeCell ref="A293:C293"/>
    <mergeCell ref="A294:C294"/>
    <mergeCell ref="A295:C295"/>
    <mergeCell ref="A252:J252"/>
    <mergeCell ref="A265:C265"/>
    <mergeCell ref="A264:C264"/>
    <mergeCell ref="A258:C258"/>
  </mergeCells>
  <printOptions/>
  <pageMargins left="0.9448818897637796" right="0.35433070866141736" top="0.2755905511811024" bottom="0.2755905511811024" header="0.5118110236220472" footer="0.5118110236220472"/>
  <pageSetup fitToHeight="4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4"/>
  <sheetViews>
    <sheetView zoomScale="72" zoomScaleNormal="72" zoomScaleSheetLayoutView="75" zoomScalePageLayoutView="0" workbookViewId="0" topLeftCell="A19">
      <selection activeCell="G44" sqref="G44:J44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3.0039062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1" spans="1:10" ht="15">
      <c r="A1" s="6"/>
      <c r="B1" s="50"/>
      <c r="C1" s="50"/>
      <c r="D1" s="53"/>
      <c r="E1" s="53"/>
      <c r="F1" s="53"/>
      <c r="G1" s="53"/>
      <c r="H1" s="53"/>
      <c r="I1" s="50"/>
      <c r="J1" s="50"/>
    </row>
    <row r="2" spans="1:10" ht="15">
      <c r="A2" s="6"/>
      <c r="B2" s="50"/>
      <c r="C2" s="50"/>
      <c r="D2" s="53"/>
      <c r="E2" s="53"/>
      <c r="F2" s="53"/>
      <c r="G2" s="53"/>
      <c r="H2" s="53"/>
      <c r="I2" s="50"/>
      <c r="J2" s="50"/>
    </row>
    <row r="3" spans="1:10" ht="19.5" customHeight="1">
      <c r="A3" s="1"/>
      <c r="B3" s="188"/>
      <c r="C3" s="188"/>
      <c r="D3" s="188"/>
      <c r="E3" s="206" t="s">
        <v>0</v>
      </c>
      <c r="F3" s="206"/>
      <c r="G3" s="206"/>
      <c r="H3" s="206"/>
      <c r="I3" s="206"/>
      <c r="J3" s="206"/>
    </row>
    <row r="4" spans="1:10" ht="19.5" customHeight="1">
      <c r="A4" s="1"/>
      <c r="B4" s="188"/>
      <c r="C4" s="188"/>
      <c r="D4" s="188"/>
      <c r="E4" s="207"/>
      <c r="F4" s="208"/>
      <c r="G4" s="208"/>
      <c r="H4" s="208"/>
      <c r="I4" s="208"/>
      <c r="J4" s="208"/>
    </row>
    <row r="5" spans="1:10" ht="23.25" customHeight="1">
      <c r="A5" s="1"/>
      <c r="B5" s="188"/>
      <c r="C5" s="188"/>
      <c r="D5" s="188"/>
      <c r="E5" s="209" t="s">
        <v>182</v>
      </c>
      <c r="F5" s="209"/>
      <c r="G5" s="63"/>
      <c r="H5" s="63"/>
      <c r="I5" s="210" t="s">
        <v>183</v>
      </c>
      <c r="J5" s="210"/>
    </row>
    <row r="6" spans="1:10" ht="14.25" customHeight="1">
      <c r="A6" s="1"/>
      <c r="B6" s="188"/>
      <c r="C6" s="188"/>
      <c r="D6" s="188"/>
      <c r="E6" s="211" t="s">
        <v>158</v>
      </c>
      <c r="F6" s="211"/>
      <c r="G6" s="211"/>
      <c r="H6" s="211"/>
      <c r="I6" s="211"/>
      <c r="J6" s="211"/>
    </row>
    <row r="7" spans="2:10" ht="13.5" customHeight="1">
      <c r="B7" s="188"/>
      <c r="C7" s="188"/>
      <c r="D7" s="188"/>
      <c r="E7" s="3"/>
      <c r="F7" s="3"/>
      <c r="G7" s="3"/>
      <c r="H7" s="3"/>
      <c r="I7" s="3"/>
      <c r="J7" s="3"/>
    </row>
    <row r="8" spans="1:10" ht="20.25" customHeight="1">
      <c r="A8" s="4"/>
      <c r="B8" s="188"/>
      <c r="C8" s="188"/>
      <c r="D8" s="188"/>
      <c r="E8" s="214" t="s">
        <v>185</v>
      </c>
      <c r="F8" s="214"/>
      <c r="G8" s="214"/>
      <c r="H8" s="214"/>
      <c r="I8" s="214"/>
      <c r="J8" s="214"/>
    </row>
    <row r="9" spans="1:10" ht="28.5" customHeight="1">
      <c r="A9" s="213" t="s">
        <v>2</v>
      </c>
      <c r="B9" s="213"/>
      <c r="C9" s="213"/>
      <c r="D9" s="213"/>
      <c r="E9" s="213"/>
      <c r="F9" s="213"/>
      <c r="G9" s="213"/>
      <c r="H9" s="213"/>
      <c r="I9" s="213"/>
      <c r="J9" s="213"/>
    </row>
    <row r="10" spans="1:10" ht="54" customHeight="1">
      <c r="A10" s="213" t="s">
        <v>184</v>
      </c>
      <c r="B10" s="213"/>
      <c r="C10" s="213"/>
      <c r="D10" s="213"/>
      <c r="E10" s="213"/>
      <c r="F10" s="213"/>
      <c r="G10" s="213"/>
      <c r="H10" s="213"/>
      <c r="I10" s="213"/>
      <c r="J10" s="213"/>
    </row>
    <row r="11" spans="1:10" ht="19.5" customHeight="1" thickBot="1">
      <c r="A11" s="2"/>
      <c r="B11" s="188"/>
      <c r="C11" s="188"/>
      <c r="D11" s="188"/>
      <c r="E11" s="188"/>
      <c r="F11" s="188"/>
      <c r="G11" s="188"/>
      <c r="H11" s="188"/>
      <c r="I11" s="212"/>
      <c r="J11" s="212"/>
    </row>
    <row r="12" spans="1:10" ht="19.5" customHeight="1" thickBot="1">
      <c r="A12" s="5"/>
      <c r="B12" s="188"/>
      <c r="C12" s="188"/>
      <c r="D12" s="188"/>
      <c r="E12" s="190" t="s">
        <v>3</v>
      </c>
      <c r="F12" s="190"/>
      <c r="G12" s="190"/>
      <c r="H12" s="191"/>
      <c r="I12" s="221"/>
      <c r="J12" s="222"/>
    </row>
    <row r="13" spans="1:10" ht="19.5" customHeight="1" thickBot="1">
      <c r="A13" s="215" t="s">
        <v>186</v>
      </c>
      <c r="B13" s="215"/>
      <c r="C13" s="215"/>
      <c r="D13" s="215"/>
      <c r="E13" s="190" t="s">
        <v>4</v>
      </c>
      <c r="F13" s="190"/>
      <c r="G13" s="190"/>
      <c r="H13" s="191"/>
      <c r="I13" s="216">
        <v>42003</v>
      </c>
      <c r="J13" s="217"/>
    </row>
    <row r="14" spans="1:10" ht="19.5" customHeight="1" thickBot="1">
      <c r="A14" s="6"/>
      <c r="B14" s="188"/>
      <c r="C14" s="188"/>
      <c r="D14" s="188"/>
      <c r="E14" s="190"/>
      <c r="F14" s="190"/>
      <c r="G14" s="190"/>
      <c r="H14" s="191"/>
      <c r="I14" s="221"/>
      <c r="J14" s="222"/>
    </row>
    <row r="15" spans="1:10" ht="24.75" customHeight="1" thickBot="1">
      <c r="A15" s="7" t="s">
        <v>5</v>
      </c>
      <c r="B15" s="188"/>
      <c r="C15" s="188"/>
      <c r="D15" s="188"/>
      <c r="E15" s="190" t="s">
        <v>6</v>
      </c>
      <c r="F15" s="190"/>
      <c r="G15" s="190"/>
      <c r="H15" s="191"/>
      <c r="I15" s="195"/>
      <c r="J15" s="196"/>
    </row>
    <row r="16" spans="1:10" ht="19.5" customHeight="1" thickBot="1">
      <c r="A16" s="218" t="s">
        <v>153</v>
      </c>
      <c r="B16" s="205"/>
      <c r="C16" s="205"/>
      <c r="D16" s="205"/>
      <c r="E16" s="219"/>
      <c r="F16" s="219"/>
      <c r="G16" s="219"/>
      <c r="H16" s="220"/>
      <c r="I16" s="197"/>
      <c r="J16" s="198"/>
    </row>
    <row r="17" spans="1:10" ht="19.5" customHeight="1" thickBot="1">
      <c r="A17" s="218"/>
      <c r="B17" s="205"/>
      <c r="C17" s="205"/>
      <c r="D17" s="205"/>
      <c r="E17" s="219"/>
      <c r="F17" s="219"/>
      <c r="G17" s="219"/>
      <c r="H17" s="220"/>
      <c r="I17" s="197"/>
      <c r="J17" s="198"/>
    </row>
    <row r="18" spans="1:10" ht="25.5" customHeight="1" thickBot="1">
      <c r="A18" s="218"/>
      <c r="B18" s="205"/>
      <c r="C18" s="205"/>
      <c r="D18" s="205"/>
      <c r="E18" s="190"/>
      <c r="F18" s="190"/>
      <c r="G18" s="190"/>
      <c r="H18" s="191"/>
      <c r="I18" s="192"/>
      <c r="J18" s="193"/>
    </row>
    <row r="19" spans="1:10" ht="19.5" customHeight="1">
      <c r="A19" s="7" t="s">
        <v>154</v>
      </c>
      <c r="B19" s="188"/>
      <c r="C19" s="188"/>
      <c r="D19" s="188"/>
      <c r="E19" s="199"/>
      <c r="F19" s="199"/>
      <c r="G19" s="199"/>
      <c r="H19" s="200"/>
      <c r="I19" s="201"/>
      <c r="J19" s="202"/>
    </row>
    <row r="20" spans="1:10" ht="25.5" customHeight="1" thickBot="1">
      <c r="A20" s="7" t="s">
        <v>155</v>
      </c>
      <c r="B20" s="188"/>
      <c r="C20" s="188"/>
      <c r="D20" s="188"/>
      <c r="E20" s="199"/>
      <c r="F20" s="199"/>
      <c r="G20" s="199"/>
      <c r="H20" s="200"/>
      <c r="I20" s="203"/>
      <c r="J20" s="204"/>
    </row>
    <row r="21" spans="1:10" ht="20.25" customHeight="1" thickBot="1">
      <c r="A21" s="7" t="s">
        <v>7</v>
      </c>
      <c r="B21" s="188"/>
      <c r="C21" s="188"/>
      <c r="D21" s="188"/>
      <c r="E21" s="190" t="s">
        <v>8</v>
      </c>
      <c r="F21" s="190"/>
      <c r="G21" s="190"/>
      <c r="H21" s="191"/>
      <c r="I21" s="192"/>
      <c r="J21" s="193"/>
    </row>
    <row r="22" spans="1:10" ht="33.75" customHeight="1">
      <c r="A22" s="7" t="s">
        <v>9</v>
      </c>
      <c r="B22" s="188"/>
      <c r="C22" s="188"/>
      <c r="D22" s="188"/>
      <c r="E22" s="188"/>
      <c r="F22" s="188"/>
      <c r="G22" s="188"/>
      <c r="H22" s="188"/>
      <c r="I22" s="194"/>
      <c r="J22" s="194"/>
    </row>
    <row r="23" spans="1:10" ht="52.5" customHeight="1">
      <c r="A23" s="8" t="s">
        <v>146</v>
      </c>
      <c r="B23" s="188"/>
      <c r="C23" s="188"/>
      <c r="D23" s="188"/>
      <c r="E23" s="188"/>
      <c r="F23" s="188"/>
      <c r="G23" s="188"/>
      <c r="H23" s="188"/>
      <c r="I23" s="189"/>
      <c r="J23" s="189"/>
    </row>
    <row r="24" spans="1:10" ht="35.25" customHeight="1">
      <c r="A24" s="7" t="s">
        <v>10</v>
      </c>
      <c r="B24" s="188"/>
      <c r="C24" s="188"/>
      <c r="D24" s="188"/>
      <c r="E24" s="188"/>
      <c r="F24" s="188"/>
      <c r="G24" s="188"/>
      <c r="H24" s="188"/>
      <c r="I24" s="188"/>
      <c r="J24" s="188"/>
    </row>
    <row r="25" spans="1:10" ht="45.75" customHeight="1">
      <c r="A25" s="9" t="s">
        <v>156</v>
      </c>
      <c r="B25" s="188"/>
      <c r="C25" s="188"/>
      <c r="D25" s="188"/>
      <c r="E25" s="188"/>
      <c r="F25" s="188"/>
      <c r="G25" s="188"/>
      <c r="H25" s="188"/>
      <c r="I25" s="188"/>
      <c r="J25" s="188"/>
    </row>
    <row r="26" spans="1:10" ht="19.5" customHeight="1">
      <c r="A26" s="187" t="s">
        <v>11</v>
      </c>
      <c r="B26" s="187"/>
      <c r="C26" s="187"/>
      <c r="D26" s="187"/>
      <c r="E26" s="187"/>
      <c r="F26" s="187"/>
      <c r="G26" s="187"/>
      <c r="H26" s="187"/>
      <c r="I26" s="187"/>
      <c r="J26" s="187"/>
    </row>
    <row r="27" spans="1:10" ht="24.75" customHeight="1">
      <c r="A27" s="182" t="s">
        <v>147</v>
      </c>
      <c r="B27" s="182"/>
      <c r="C27" s="182"/>
      <c r="D27" s="182"/>
      <c r="E27" s="182"/>
      <c r="F27" s="182"/>
      <c r="G27" s="182"/>
      <c r="H27" s="182"/>
      <c r="I27" s="182"/>
      <c r="J27" s="182"/>
    </row>
    <row r="28" spans="1:10" ht="24.75" customHeight="1">
      <c r="A28" s="182" t="s">
        <v>148</v>
      </c>
      <c r="B28" s="182"/>
      <c r="C28" s="182"/>
      <c r="D28" s="182"/>
      <c r="E28" s="182"/>
      <c r="F28" s="182"/>
      <c r="G28" s="182"/>
      <c r="H28" s="182"/>
      <c r="I28" s="182"/>
      <c r="J28" s="182"/>
    </row>
    <row r="29" spans="1:10" s="10" customFormat="1" ht="24.75" customHeight="1">
      <c r="A29" s="183" t="s">
        <v>12</v>
      </c>
      <c r="B29" s="183"/>
      <c r="C29" s="183"/>
      <c r="D29" s="183"/>
      <c r="E29" s="183"/>
      <c r="F29" s="183"/>
      <c r="G29" s="183"/>
      <c r="H29" s="183"/>
      <c r="I29" s="183"/>
      <c r="J29" s="183"/>
    </row>
    <row r="30" spans="1:10" ht="34.5" customHeight="1" thickBot="1">
      <c r="A30" s="181" t="s">
        <v>13</v>
      </c>
      <c r="B30" s="181"/>
      <c r="C30" s="181"/>
      <c r="D30" s="181"/>
      <c r="E30" s="181"/>
      <c r="F30" s="181"/>
      <c r="G30" s="181"/>
      <c r="H30" s="181"/>
      <c r="I30" s="181"/>
      <c r="J30" s="181"/>
    </row>
    <row r="31" spans="1:10" s="11" customFormat="1" ht="39.75" customHeight="1" thickBot="1">
      <c r="A31" s="184" t="s">
        <v>14</v>
      </c>
      <c r="B31" s="185"/>
      <c r="C31" s="185"/>
      <c r="D31" s="185"/>
      <c r="E31" s="185"/>
      <c r="F31" s="186"/>
      <c r="G31" s="184" t="s">
        <v>15</v>
      </c>
      <c r="H31" s="185"/>
      <c r="I31" s="185"/>
      <c r="J31" s="186"/>
    </row>
    <row r="32" spans="1:10" s="12" customFormat="1" ht="19.5" customHeight="1">
      <c r="A32" s="171" t="s">
        <v>16</v>
      </c>
      <c r="B32" s="172"/>
      <c r="C32" s="172"/>
      <c r="D32" s="172"/>
      <c r="E32" s="172"/>
      <c r="F32" s="173"/>
      <c r="G32" s="174">
        <f>G36</f>
        <v>21903966.44</v>
      </c>
      <c r="H32" s="174"/>
      <c r="I32" s="174"/>
      <c r="J32" s="175"/>
    </row>
    <row r="33" spans="1:10" s="13" customFormat="1" ht="15" customHeight="1">
      <c r="A33" s="168" t="s">
        <v>17</v>
      </c>
      <c r="B33" s="169"/>
      <c r="C33" s="169"/>
      <c r="D33" s="169"/>
      <c r="E33" s="169"/>
      <c r="F33" s="170"/>
      <c r="G33" s="135"/>
      <c r="H33" s="135"/>
      <c r="I33" s="135"/>
      <c r="J33" s="136"/>
    </row>
    <row r="34" spans="1:10" ht="30" customHeight="1">
      <c r="A34" s="176" t="s">
        <v>18</v>
      </c>
      <c r="B34" s="177"/>
      <c r="C34" s="177"/>
      <c r="D34" s="177"/>
      <c r="E34" s="177"/>
      <c r="F34" s="178"/>
      <c r="G34" s="179">
        <v>20470137.21</v>
      </c>
      <c r="H34" s="179"/>
      <c r="I34" s="179"/>
      <c r="J34" s="180"/>
    </row>
    <row r="35" spans="1:10" s="13" customFormat="1" ht="12" customHeight="1">
      <c r="A35" s="168" t="s">
        <v>19</v>
      </c>
      <c r="B35" s="169"/>
      <c r="C35" s="169"/>
      <c r="D35" s="169"/>
      <c r="E35" s="169"/>
      <c r="F35" s="170"/>
      <c r="G35" s="135"/>
      <c r="H35" s="135"/>
      <c r="I35" s="135"/>
      <c r="J35" s="136"/>
    </row>
    <row r="36" spans="1:10" ht="41.25" customHeight="1">
      <c r="A36" s="113" t="s">
        <v>20</v>
      </c>
      <c r="B36" s="114"/>
      <c r="C36" s="114"/>
      <c r="D36" s="114"/>
      <c r="E36" s="114"/>
      <c r="F36" s="115"/>
      <c r="G36" s="135">
        <v>21903966.44</v>
      </c>
      <c r="H36" s="135"/>
      <c r="I36" s="135"/>
      <c r="J36" s="136"/>
    </row>
    <row r="37" spans="1:10" ht="42.75" customHeight="1">
      <c r="A37" s="113" t="s">
        <v>21</v>
      </c>
      <c r="B37" s="114"/>
      <c r="C37" s="114"/>
      <c r="D37" s="114"/>
      <c r="E37" s="114"/>
      <c r="F37" s="115"/>
      <c r="G37" s="135"/>
      <c r="H37" s="135"/>
      <c r="I37" s="135"/>
      <c r="J37" s="136"/>
    </row>
    <row r="38" spans="1:10" ht="44.25" customHeight="1">
      <c r="A38" s="113" t="s">
        <v>22</v>
      </c>
      <c r="B38" s="114"/>
      <c r="C38" s="114"/>
      <c r="D38" s="114"/>
      <c r="E38" s="114"/>
      <c r="F38" s="115"/>
      <c r="G38" s="135"/>
      <c r="H38" s="135"/>
      <c r="I38" s="135"/>
      <c r="J38" s="136"/>
    </row>
    <row r="39" spans="1:10" ht="31.5" customHeight="1">
      <c r="A39" s="113" t="s">
        <v>23</v>
      </c>
      <c r="B39" s="114"/>
      <c r="C39" s="114"/>
      <c r="D39" s="114"/>
      <c r="E39" s="114"/>
      <c r="F39" s="115"/>
      <c r="G39" s="135">
        <v>8348391.62</v>
      </c>
      <c r="H39" s="135"/>
      <c r="I39" s="135"/>
      <c r="J39" s="136"/>
    </row>
    <row r="40" spans="1:10" ht="30.75" customHeight="1">
      <c r="A40" s="113" t="s">
        <v>24</v>
      </c>
      <c r="B40" s="114"/>
      <c r="C40" s="114"/>
      <c r="D40" s="114"/>
      <c r="E40" s="114"/>
      <c r="F40" s="115"/>
      <c r="G40" s="135">
        <v>1433829.23</v>
      </c>
      <c r="H40" s="135"/>
      <c r="I40" s="135"/>
      <c r="J40" s="136"/>
    </row>
    <row r="41" spans="1:10" s="13" customFormat="1" ht="13.5" customHeight="1">
      <c r="A41" s="113" t="s">
        <v>19</v>
      </c>
      <c r="B41" s="114"/>
      <c r="C41" s="114"/>
      <c r="D41" s="114"/>
      <c r="E41" s="114"/>
      <c r="F41" s="115"/>
      <c r="G41" s="135"/>
      <c r="H41" s="135"/>
      <c r="I41" s="135"/>
      <c r="J41" s="136"/>
    </row>
    <row r="42" spans="1:10" ht="30" customHeight="1">
      <c r="A42" s="113" t="s">
        <v>25</v>
      </c>
      <c r="B42" s="114"/>
      <c r="C42" s="114"/>
      <c r="D42" s="114"/>
      <c r="E42" s="114"/>
      <c r="F42" s="115"/>
      <c r="G42" s="135">
        <v>950083.13</v>
      </c>
      <c r="H42" s="135"/>
      <c r="I42" s="135"/>
      <c r="J42" s="136"/>
    </row>
    <row r="43" spans="1:10" ht="27" customHeight="1">
      <c r="A43" s="113" t="s">
        <v>26</v>
      </c>
      <c r="B43" s="114"/>
      <c r="C43" s="114"/>
      <c r="D43" s="114"/>
      <c r="E43" s="114"/>
      <c r="F43" s="115"/>
      <c r="G43" s="135">
        <v>54774.59</v>
      </c>
      <c r="H43" s="135"/>
      <c r="I43" s="135"/>
      <c r="J43" s="136"/>
    </row>
    <row r="44" spans="1:10" ht="19.5" customHeight="1">
      <c r="A44" s="163" t="s">
        <v>27</v>
      </c>
      <c r="B44" s="164"/>
      <c r="C44" s="164"/>
      <c r="D44" s="164"/>
      <c r="E44" s="164"/>
      <c r="F44" s="165"/>
      <c r="G44" s="166"/>
      <c r="H44" s="166"/>
      <c r="I44" s="166"/>
      <c r="J44" s="167"/>
    </row>
    <row r="45" spans="1:10" s="13" customFormat="1" ht="14.25" customHeight="1">
      <c r="A45" s="168" t="s">
        <v>17</v>
      </c>
      <c r="B45" s="169"/>
      <c r="C45" s="169"/>
      <c r="D45" s="169"/>
      <c r="E45" s="169"/>
      <c r="F45" s="170"/>
      <c r="G45" s="135"/>
      <c r="H45" s="135"/>
      <c r="I45" s="135"/>
      <c r="J45" s="136"/>
    </row>
    <row r="46" spans="1:10" ht="29.25" customHeight="1">
      <c r="A46" s="113" t="s">
        <v>28</v>
      </c>
      <c r="B46" s="114"/>
      <c r="C46" s="114"/>
      <c r="D46" s="114"/>
      <c r="E46" s="114"/>
      <c r="F46" s="115"/>
      <c r="G46" s="135"/>
      <c r="H46" s="135"/>
      <c r="I46" s="135"/>
      <c r="J46" s="136"/>
    </row>
    <row r="47" spans="1:10" ht="27" customHeight="1">
      <c r="A47" s="113" t="s">
        <v>29</v>
      </c>
      <c r="B47" s="114"/>
      <c r="C47" s="114"/>
      <c r="D47" s="114"/>
      <c r="E47" s="114"/>
      <c r="F47" s="115"/>
      <c r="G47" s="135"/>
      <c r="H47" s="135"/>
      <c r="I47" s="135"/>
      <c r="J47" s="136"/>
    </row>
    <row r="48" spans="1:10" ht="27" customHeight="1">
      <c r="A48" s="113" t="s">
        <v>19</v>
      </c>
      <c r="B48" s="114"/>
      <c r="C48" s="114"/>
      <c r="D48" s="114"/>
      <c r="E48" s="114"/>
      <c r="F48" s="115"/>
      <c r="G48" s="135"/>
      <c r="H48" s="135"/>
      <c r="I48" s="135"/>
      <c r="J48" s="136"/>
    </row>
    <row r="49" spans="1:10" ht="27" customHeight="1">
      <c r="A49" s="113" t="s">
        <v>30</v>
      </c>
      <c r="B49" s="114"/>
      <c r="C49" s="114"/>
      <c r="D49" s="114"/>
      <c r="E49" s="114"/>
      <c r="F49" s="115"/>
      <c r="G49" s="135"/>
      <c r="H49" s="135"/>
      <c r="I49" s="135"/>
      <c r="J49" s="136"/>
    </row>
    <row r="50" spans="1:10" ht="27" customHeight="1">
      <c r="A50" s="113" t="s">
        <v>31</v>
      </c>
      <c r="B50" s="114"/>
      <c r="C50" s="114"/>
      <c r="D50" s="114"/>
      <c r="E50" s="114"/>
      <c r="F50" s="115"/>
      <c r="G50" s="135"/>
      <c r="H50" s="135"/>
      <c r="I50" s="135"/>
      <c r="J50" s="136"/>
    </row>
    <row r="51" spans="1:10" ht="27" customHeight="1">
      <c r="A51" s="113" t="s">
        <v>32</v>
      </c>
      <c r="B51" s="114"/>
      <c r="C51" s="114"/>
      <c r="D51" s="114"/>
      <c r="E51" s="114"/>
      <c r="F51" s="115"/>
      <c r="G51" s="135"/>
      <c r="H51" s="135"/>
      <c r="I51" s="135"/>
      <c r="J51" s="136"/>
    </row>
    <row r="52" spans="1:10" ht="27" customHeight="1">
      <c r="A52" s="113" t="s">
        <v>33</v>
      </c>
      <c r="B52" s="114"/>
      <c r="C52" s="114"/>
      <c r="D52" s="114"/>
      <c r="E52" s="114"/>
      <c r="F52" s="115"/>
      <c r="G52" s="135"/>
      <c r="H52" s="135"/>
      <c r="I52" s="135"/>
      <c r="J52" s="136"/>
    </row>
    <row r="53" spans="1:10" ht="27" customHeight="1">
      <c r="A53" s="113" t="s">
        <v>34</v>
      </c>
      <c r="B53" s="114"/>
      <c r="C53" s="114"/>
      <c r="D53" s="114"/>
      <c r="E53" s="114"/>
      <c r="F53" s="115"/>
      <c r="G53" s="135"/>
      <c r="H53" s="135"/>
      <c r="I53" s="135"/>
      <c r="J53" s="136"/>
    </row>
    <row r="54" spans="1:10" ht="27" customHeight="1">
      <c r="A54" s="113" t="s">
        <v>35</v>
      </c>
      <c r="B54" s="114"/>
      <c r="C54" s="114"/>
      <c r="D54" s="114"/>
      <c r="E54" s="114"/>
      <c r="F54" s="115"/>
      <c r="G54" s="135"/>
      <c r="H54" s="135"/>
      <c r="I54" s="135"/>
      <c r="J54" s="136"/>
    </row>
    <row r="55" spans="1:10" ht="27" customHeight="1">
      <c r="A55" s="113" t="s">
        <v>36</v>
      </c>
      <c r="B55" s="114"/>
      <c r="C55" s="114"/>
      <c r="D55" s="114"/>
      <c r="E55" s="114"/>
      <c r="F55" s="115"/>
      <c r="G55" s="135"/>
      <c r="H55" s="135"/>
      <c r="I55" s="135"/>
      <c r="J55" s="136"/>
    </row>
    <row r="56" spans="1:10" ht="27" customHeight="1">
      <c r="A56" s="113" t="s">
        <v>37</v>
      </c>
      <c r="B56" s="114"/>
      <c r="C56" s="114"/>
      <c r="D56" s="114"/>
      <c r="E56" s="114"/>
      <c r="F56" s="115"/>
      <c r="G56" s="135"/>
      <c r="H56" s="135"/>
      <c r="I56" s="135"/>
      <c r="J56" s="136"/>
    </row>
    <row r="57" spans="1:10" ht="27" customHeight="1">
      <c r="A57" s="113" t="s">
        <v>38</v>
      </c>
      <c r="B57" s="114"/>
      <c r="C57" s="114"/>
      <c r="D57" s="114"/>
      <c r="E57" s="114"/>
      <c r="F57" s="115"/>
      <c r="G57" s="135"/>
      <c r="H57" s="135"/>
      <c r="I57" s="135"/>
      <c r="J57" s="136"/>
    </row>
    <row r="58" spans="1:10" ht="27" customHeight="1">
      <c r="A58" s="113" t="s">
        <v>39</v>
      </c>
      <c r="B58" s="114"/>
      <c r="C58" s="114"/>
      <c r="D58" s="114"/>
      <c r="E58" s="114"/>
      <c r="F58" s="115"/>
      <c r="G58" s="135"/>
      <c r="H58" s="135"/>
      <c r="I58" s="135"/>
      <c r="J58" s="136"/>
    </row>
    <row r="59" spans="1:10" ht="27" customHeight="1">
      <c r="A59" s="113" t="s">
        <v>40</v>
      </c>
      <c r="B59" s="114"/>
      <c r="C59" s="114"/>
      <c r="D59" s="114"/>
      <c r="E59" s="114"/>
      <c r="F59" s="115"/>
      <c r="G59" s="135"/>
      <c r="H59" s="135"/>
      <c r="I59" s="135"/>
      <c r="J59" s="136"/>
    </row>
    <row r="60" spans="1:10" ht="27" customHeight="1">
      <c r="A60" s="158" t="s">
        <v>19</v>
      </c>
      <c r="B60" s="159"/>
      <c r="C60" s="159"/>
      <c r="D60" s="159"/>
      <c r="E60" s="159"/>
      <c r="F60" s="160"/>
      <c r="G60" s="161"/>
      <c r="H60" s="161"/>
      <c r="I60" s="161"/>
      <c r="J60" s="162"/>
    </row>
    <row r="61" spans="1:10" ht="27" customHeight="1">
      <c r="A61" s="158" t="s">
        <v>41</v>
      </c>
      <c r="B61" s="159"/>
      <c r="C61" s="159"/>
      <c r="D61" s="159"/>
      <c r="E61" s="159"/>
      <c r="F61" s="160"/>
      <c r="G61" s="161"/>
      <c r="H61" s="161"/>
      <c r="I61" s="161"/>
      <c r="J61" s="162"/>
    </row>
    <row r="62" spans="1:10" ht="27" customHeight="1" thickBot="1">
      <c r="A62" s="113" t="s">
        <v>42</v>
      </c>
      <c r="B62" s="114"/>
      <c r="C62" s="114"/>
      <c r="D62" s="114"/>
      <c r="E62" s="114"/>
      <c r="F62" s="115"/>
      <c r="G62" s="135"/>
      <c r="H62" s="135"/>
      <c r="I62" s="135"/>
      <c r="J62" s="136"/>
    </row>
    <row r="63" spans="1:10" s="11" customFormat="1" ht="39.75" customHeight="1" thickBot="1">
      <c r="A63" s="152" t="s">
        <v>14</v>
      </c>
      <c r="B63" s="153"/>
      <c r="C63" s="153"/>
      <c r="D63" s="153"/>
      <c r="E63" s="153"/>
      <c r="F63" s="154"/>
      <c r="G63" s="152" t="s">
        <v>15</v>
      </c>
      <c r="H63" s="153"/>
      <c r="I63" s="153"/>
      <c r="J63" s="154"/>
    </row>
    <row r="64" spans="1:10" ht="27" customHeight="1">
      <c r="A64" s="113" t="s">
        <v>43</v>
      </c>
      <c r="B64" s="114"/>
      <c r="C64" s="114"/>
      <c r="D64" s="114"/>
      <c r="E64" s="114"/>
      <c r="F64" s="115"/>
      <c r="G64" s="135"/>
      <c r="H64" s="135"/>
      <c r="I64" s="135"/>
      <c r="J64" s="136"/>
    </row>
    <row r="65" spans="1:10" ht="27" customHeight="1">
      <c r="A65" s="113" t="s">
        <v>44</v>
      </c>
      <c r="B65" s="114"/>
      <c r="C65" s="114"/>
      <c r="D65" s="114"/>
      <c r="E65" s="114"/>
      <c r="F65" s="115"/>
      <c r="G65" s="135"/>
      <c r="H65" s="135"/>
      <c r="I65" s="135"/>
      <c r="J65" s="136"/>
    </row>
    <row r="66" spans="1:10" ht="27" customHeight="1">
      <c r="A66" s="113" t="s">
        <v>45</v>
      </c>
      <c r="B66" s="114"/>
      <c r="C66" s="114"/>
      <c r="D66" s="114"/>
      <c r="E66" s="114"/>
      <c r="F66" s="115"/>
      <c r="G66" s="135"/>
      <c r="H66" s="135"/>
      <c r="I66" s="135"/>
      <c r="J66" s="136"/>
    </row>
    <row r="67" spans="1:10" ht="27" customHeight="1">
      <c r="A67" s="113" t="s">
        <v>46</v>
      </c>
      <c r="B67" s="114"/>
      <c r="C67" s="114"/>
      <c r="D67" s="114"/>
      <c r="E67" s="114"/>
      <c r="F67" s="115"/>
      <c r="G67" s="135"/>
      <c r="H67" s="135"/>
      <c r="I67" s="135"/>
      <c r="J67" s="136"/>
    </row>
    <row r="68" spans="1:10" ht="27" customHeight="1">
      <c r="A68" s="113" t="s">
        <v>47</v>
      </c>
      <c r="B68" s="114"/>
      <c r="C68" s="114"/>
      <c r="D68" s="114"/>
      <c r="E68" s="114"/>
      <c r="F68" s="115"/>
      <c r="G68" s="135"/>
      <c r="H68" s="135"/>
      <c r="I68" s="135"/>
      <c r="J68" s="136"/>
    </row>
    <row r="69" spans="1:10" ht="27" customHeight="1">
      <c r="A69" s="113" t="s">
        <v>48</v>
      </c>
      <c r="B69" s="114"/>
      <c r="C69" s="114"/>
      <c r="D69" s="114"/>
      <c r="E69" s="114"/>
      <c r="F69" s="115"/>
      <c r="G69" s="135"/>
      <c r="H69" s="135"/>
      <c r="I69" s="135"/>
      <c r="J69" s="136"/>
    </row>
    <row r="70" spans="1:10" ht="27" customHeight="1">
      <c r="A70" s="113" t="s">
        <v>49</v>
      </c>
      <c r="B70" s="114"/>
      <c r="C70" s="114"/>
      <c r="D70" s="114"/>
      <c r="E70" s="114"/>
      <c r="F70" s="115"/>
      <c r="G70" s="135"/>
      <c r="H70" s="135"/>
      <c r="I70" s="135"/>
      <c r="J70" s="136"/>
    </row>
    <row r="71" spans="1:10" ht="27" customHeight="1">
      <c r="A71" s="113" t="s">
        <v>50</v>
      </c>
      <c r="B71" s="114"/>
      <c r="C71" s="114"/>
      <c r="D71" s="114"/>
      <c r="E71" s="114"/>
      <c r="F71" s="115"/>
      <c r="G71" s="135"/>
      <c r="H71" s="135"/>
      <c r="I71" s="135"/>
      <c r="J71" s="136"/>
    </row>
    <row r="72" spans="1:10" ht="27" customHeight="1">
      <c r="A72" s="155" t="s">
        <v>51</v>
      </c>
      <c r="B72" s="156"/>
      <c r="C72" s="156"/>
      <c r="D72" s="156"/>
      <c r="E72" s="156"/>
      <c r="F72" s="157"/>
      <c r="G72" s="135"/>
      <c r="H72" s="135"/>
      <c r="I72" s="135"/>
      <c r="J72" s="136"/>
    </row>
    <row r="73" spans="1:10" ht="27" customHeight="1">
      <c r="A73" s="113" t="s">
        <v>17</v>
      </c>
      <c r="B73" s="114"/>
      <c r="C73" s="114"/>
      <c r="D73" s="114"/>
      <c r="E73" s="114"/>
      <c r="F73" s="115"/>
      <c r="G73" s="135"/>
      <c r="H73" s="135"/>
      <c r="I73" s="135"/>
      <c r="J73" s="136"/>
    </row>
    <row r="74" spans="1:10" ht="27" customHeight="1">
      <c r="A74" s="113" t="s">
        <v>52</v>
      </c>
      <c r="B74" s="114"/>
      <c r="C74" s="114"/>
      <c r="D74" s="114"/>
      <c r="E74" s="114"/>
      <c r="F74" s="115"/>
      <c r="G74" s="135"/>
      <c r="H74" s="135"/>
      <c r="I74" s="135"/>
      <c r="J74" s="136"/>
    </row>
    <row r="75" spans="1:10" ht="27" customHeight="1">
      <c r="A75" s="113" t="s">
        <v>53</v>
      </c>
      <c r="B75" s="114"/>
      <c r="C75" s="114"/>
      <c r="D75" s="114"/>
      <c r="E75" s="114"/>
      <c r="F75" s="115"/>
      <c r="G75" s="135"/>
      <c r="H75" s="135"/>
      <c r="I75" s="135"/>
      <c r="J75" s="136"/>
    </row>
    <row r="76" spans="1:10" ht="27" customHeight="1">
      <c r="A76" s="113" t="s">
        <v>19</v>
      </c>
      <c r="B76" s="114"/>
      <c r="C76" s="114"/>
      <c r="D76" s="114"/>
      <c r="E76" s="114"/>
      <c r="F76" s="115"/>
      <c r="G76" s="135"/>
      <c r="H76" s="135"/>
      <c r="I76" s="135"/>
      <c r="J76" s="136"/>
    </row>
    <row r="77" spans="1:10" ht="27" customHeight="1">
      <c r="A77" s="113" t="s">
        <v>54</v>
      </c>
      <c r="B77" s="114"/>
      <c r="C77" s="114"/>
      <c r="D77" s="114"/>
      <c r="E77" s="114"/>
      <c r="F77" s="115"/>
      <c r="G77" s="135"/>
      <c r="H77" s="135"/>
      <c r="I77" s="135"/>
      <c r="J77" s="136"/>
    </row>
    <row r="78" spans="1:10" ht="27" customHeight="1">
      <c r="A78" s="113" t="s">
        <v>55</v>
      </c>
      <c r="B78" s="114"/>
      <c r="C78" s="114"/>
      <c r="D78" s="114"/>
      <c r="E78" s="114"/>
      <c r="F78" s="115"/>
      <c r="G78" s="135"/>
      <c r="H78" s="135"/>
      <c r="I78" s="135"/>
      <c r="J78" s="136"/>
    </row>
    <row r="79" spans="1:10" ht="27" customHeight="1">
      <c r="A79" s="113" t="s">
        <v>56</v>
      </c>
      <c r="B79" s="114"/>
      <c r="C79" s="114"/>
      <c r="D79" s="114"/>
      <c r="E79" s="114"/>
      <c r="F79" s="115"/>
      <c r="G79" s="135"/>
      <c r="H79" s="135"/>
      <c r="I79" s="135"/>
      <c r="J79" s="136"/>
    </row>
    <row r="80" spans="1:10" ht="27" customHeight="1">
      <c r="A80" s="113" t="s">
        <v>57</v>
      </c>
      <c r="B80" s="114"/>
      <c r="C80" s="114"/>
      <c r="D80" s="114"/>
      <c r="E80" s="114"/>
      <c r="F80" s="115"/>
      <c r="G80" s="135"/>
      <c r="H80" s="135"/>
      <c r="I80" s="135"/>
      <c r="J80" s="136"/>
    </row>
    <row r="81" spans="1:10" ht="27" customHeight="1">
      <c r="A81" s="113" t="s">
        <v>58</v>
      </c>
      <c r="B81" s="114"/>
      <c r="C81" s="114"/>
      <c r="D81" s="114"/>
      <c r="E81" s="114"/>
      <c r="F81" s="115"/>
      <c r="G81" s="135"/>
      <c r="H81" s="135"/>
      <c r="I81" s="135"/>
      <c r="J81" s="136"/>
    </row>
    <row r="82" spans="1:10" ht="27" customHeight="1">
      <c r="A82" s="113" t="s">
        <v>59</v>
      </c>
      <c r="B82" s="114"/>
      <c r="C82" s="114"/>
      <c r="D82" s="114"/>
      <c r="E82" s="114"/>
      <c r="F82" s="115"/>
      <c r="G82" s="135"/>
      <c r="H82" s="135"/>
      <c r="I82" s="135"/>
      <c r="J82" s="136"/>
    </row>
    <row r="83" spans="1:10" ht="27" customHeight="1">
      <c r="A83" s="113" t="s">
        <v>60</v>
      </c>
      <c r="B83" s="114"/>
      <c r="C83" s="114"/>
      <c r="D83" s="114"/>
      <c r="E83" s="114"/>
      <c r="F83" s="115"/>
      <c r="G83" s="135"/>
      <c r="H83" s="135"/>
      <c r="I83" s="135"/>
      <c r="J83" s="136"/>
    </row>
    <row r="84" spans="1:10" ht="27" customHeight="1">
      <c r="A84" s="113" t="s">
        <v>61</v>
      </c>
      <c r="B84" s="114"/>
      <c r="C84" s="114"/>
      <c r="D84" s="114"/>
      <c r="E84" s="114"/>
      <c r="F84" s="115"/>
      <c r="G84" s="135"/>
      <c r="H84" s="135"/>
      <c r="I84" s="135"/>
      <c r="J84" s="136"/>
    </row>
    <row r="85" spans="1:10" ht="27" customHeight="1">
      <c r="A85" s="113" t="s">
        <v>62</v>
      </c>
      <c r="B85" s="114"/>
      <c r="C85" s="114"/>
      <c r="D85" s="114"/>
      <c r="E85" s="114"/>
      <c r="F85" s="115"/>
      <c r="G85" s="135"/>
      <c r="H85" s="135"/>
      <c r="I85" s="135"/>
      <c r="J85" s="136"/>
    </row>
    <row r="86" spans="1:10" ht="27" customHeight="1">
      <c r="A86" s="113" t="s">
        <v>63</v>
      </c>
      <c r="B86" s="114"/>
      <c r="C86" s="114"/>
      <c r="D86" s="114"/>
      <c r="E86" s="114"/>
      <c r="F86" s="115"/>
      <c r="G86" s="135"/>
      <c r="H86" s="135"/>
      <c r="I86" s="135"/>
      <c r="J86" s="136"/>
    </row>
    <row r="87" spans="1:10" ht="27" customHeight="1">
      <c r="A87" s="113" t="s">
        <v>64</v>
      </c>
      <c r="B87" s="114"/>
      <c r="C87" s="114"/>
      <c r="D87" s="114"/>
      <c r="E87" s="114"/>
      <c r="F87" s="115"/>
      <c r="G87" s="135"/>
      <c r="H87" s="135"/>
      <c r="I87" s="135"/>
      <c r="J87" s="136"/>
    </row>
    <row r="88" spans="1:10" ht="27" customHeight="1">
      <c r="A88" s="113" t="s">
        <v>65</v>
      </c>
      <c r="B88" s="114"/>
      <c r="C88" s="114"/>
      <c r="D88" s="114"/>
      <c r="E88" s="114"/>
      <c r="F88" s="115"/>
      <c r="G88" s="135"/>
      <c r="H88" s="135"/>
      <c r="I88" s="135"/>
      <c r="J88" s="136"/>
    </row>
    <row r="89" spans="1:10" ht="27" customHeight="1">
      <c r="A89" s="113" t="s">
        <v>66</v>
      </c>
      <c r="B89" s="114"/>
      <c r="C89" s="114"/>
      <c r="D89" s="114"/>
      <c r="E89" s="114"/>
      <c r="F89" s="115"/>
      <c r="G89" s="135"/>
      <c r="H89" s="135"/>
      <c r="I89" s="135"/>
      <c r="J89" s="136"/>
    </row>
    <row r="90" spans="1:10" ht="27" customHeight="1">
      <c r="A90" s="113" t="s">
        <v>67</v>
      </c>
      <c r="B90" s="114"/>
      <c r="C90" s="114"/>
      <c r="D90" s="114"/>
      <c r="E90" s="114"/>
      <c r="F90" s="115"/>
      <c r="G90" s="135"/>
      <c r="H90" s="135"/>
      <c r="I90" s="135"/>
      <c r="J90" s="136"/>
    </row>
    <row r="91" spans="1:10" ht="27" customHeight="1">
      <c r="A91" s="113" t="s">
        <v>19</v>
      </c>
      <c r="B91" s="114"/>
      <c r="C91" s="114"/>
      <c r="D91" s="114"/>
      <c r="E91" s="114"/>
      <c r="F91" s="115"/>
      <c r="G91" s="135"/>
      <c r="H91" s="135"/>
      <c r="I91" s="135"/>
      <c r="J91" s="136"/>
    </row>
    <row r="92" spans="1:10" ht="27" customHeight="1">
      <c r="A92" s="113" t="s">
        <v>68</v>
      </c>
      <c r="B92" s="114"/>
      <c r="C92" s="114"/>
      <c r="D92" s="114"/>
      <c r="E92" s="114"/>
      <c r="F92" s="115"/>
      <c r="G92" s="135"/>
      <c r="H92" s="135"/>
      <c r="I92" s="135"/>
      <c r="J92" s="136"/>
    </row>
    <row r="93" spans="1:10" ht="27" customHeight="1">
      <c r="A93" s="113" t="s">
        <v>69</v>
      </c>
      <c r="B93" s="114"/>
      <c r="C93" s="114"/>
      <c r="D93" s="114"/>
      <c r="E93" s="114"/>
      <c r="F93" s="115"/>
      <c r="G93" s="135"/>
      <c r="H93" s="135"/>
      <c r="I93" s="135"/>
      <c r="J93" s="136"/>
    </row>
    <row r="94" spans="1:10" ht="27" customHeight="1">
      <c r="A94" s="113" t="s">
        <v>70</v>
      </c>
      <c r="B94" s="114"/>
      <c r="C94" s="114"/>
      <c r="D94" s="114"/>
      <c r="E94" s="114"/>
      <c r="F94" s="115"/>
      <c r="G94" s="135"/>
      <c r="H94" s="135"/>
      <c r="I94" s="135"/>
      <c r="J94" s="136"/>
    </row>
    <row r="95" spans="1:10" ht="27" customHeight="1">
      <c r="A95" s="113" t="s">
        <v>71</v>
      </c>
      <c r="B95" s="114"/>
      <c r="C95" s="114"/>
      <c r="D95" s="114"/>
      <c r="E95" s="114"/>
      <c r="F95" s="115"/>
      <c r="G95" s="135"/>
      <c r="H95" s="135"/>
      <c r="I95" s="135"/>
      <c r="J95" s="136"/>
    </row>
    <row r="96" spans="1:10" ht="27" customHeight="1">
      <c r="A96" s="113" t="s">
        <v>72</v>
      </c>
      <c r="B96" s="114"/>
      <c r="C96" s="114"/>
      <c r="D96" s="114"/>
      <c r="E96" s="114"/>
      <c r="F96" s="115"/>
      <c r="G96" s="135"/>
      <c r="H96" s="135"/>
      <c r="I96" s="135"/>
      <c r="J96" s="136"/>
    </row>
    <row r="97" spans="1:10" ht="27" customHeight="1">
      <c r="A97" s="113" t="s">
        <v>73</v>
      </c>
      <c r="B97" s="114"/>
      <c r="C97" s="114"/>
      <c r="D97" s="114"/>
      <c r="E97" s="114"/>
      <c r="F97" s="115"/>
      <c r="G97" s="135"/>
      <c r="H97" s="135"/>
      <c r="I97" s="135"/>
      <c r="J97" s="136"/>
    </row>
    <row r="98" spans="1:10" ht="27" customHeight="1">
      <c r="A98" s="113" t="s">
        <v>74</v>
      </c>
      <c r="B98" s="114"/>
      <c r="C98" s="114"/>
      <c r="D98" s="114"/>
      <c r="E98" s="114"/>
      <c r="F98" s="115"/>
      <c r="G98" s="135"/>
      <c r="H98" s="135"/>
      <c r="I98" s="135"/>
      <c r="J98" s="136"/>
    </row>
    <row r="99" spans="1:10" ht="27" customHeight="1">
      <c r="A99" s="113" t="s">
        <v>75</v>
      </c>
      <c r="B99" s="114"/>
      <c r="C99" s="114"/>
      <c r="D99" s="114"/>
      <c r="E99" s="114"/>
      <c r="F99" s="115"/>
      <c r="G99" s="135"/>
      <c r="H99" s="135"/>
      <c r="I99" s="135"/>
      <c r="J99" s="136"/>
    </row>
    <row r="100" spans="1:10" ht="27" customHeight="1">
      <c r="A100" s="113" t="s">
        <v>76</v>
      </c>
      <c r="B100" s="114"/>
      <c r="C100" s="114"/>
      <c r="D100" s="114"/>
      <c r="E100" s="114"/>
      <c r="F100" s="115"/>
      <c r="G100" s="135"/>
      <c r="H100" s="135"/>
      <c r="I100" s="135"/>
      <c r="J100" s="136"/>
    </row>
    <row r="101" spans="1:10" ht="27" customHeight="1">
      <c r="A101" s="113" t="s">
        <v>77</v>
      </c>
      <c r="B101" s="114"/>
      <c r="C101" s="114"/>
      <c r="D101" s="114"/>
      <c r="E101" s="114"/>
      <c r="F101" s="115"/>
      <c r="G101" s="135"/>
      <c r="H101" s="135"/>
      <c r="I101" s="135"/>
      <c r="J101" s="136"/>
    </row>
    <row r="102" spans="1:10" ht="27" customHeight="1">
      <c r="A102" s="113" t="s">
        <v>78</v>
      </c>
      <c r="B102" s="114"/>
      <c r="C102" s="114"/>
      <c r="D102" s="114"/>
      <c r="E102" s="114"/>
      <c r="F102" s="115"/>
      <c r="G102" s="135"/>
      <c r="H102" s="135"/>
      <c r="I102" s="135"/>
      <c r="J102" s="136"/>
    </row>
    <row r="103" spans="1:10" ht="27" customHeight="1">
      <c r="A103" s="113" t="s">
        <v>79</v>
      </c>
      <c r="B103" s="114"/>
      <c r="C103" s="114"/>
      <c r="D103" s="114"/>
      <c r="E103" s="114"/>
      <c r="F103" s="115"/>
      <c r="G103" s="135"/>
      <c r="H103" s="135"/>
      <c r="I103" s="135"/>
      <c r="J103" s="136"/>
    </row>
    <row r="104" spans="1:10" ht="27" customHeight="1" thickBot="1">
      <c r="A104" s="113" t="s">
        <v>80</v>
      </c>
      <c r="B104" s="114"/>
      <c r="C104" s="114"/>
      <c r="D104" s="114"/>
      <c r="E104" s="114"/>
      <c r="F104" s="115"/>
      <c r="G104" s="135"/>
      <c r="H104" s="135"/>
      <c r="I104" s="135"/>
      <c r="J104" s="136"/>
    </row>
    <row r="105" spans="1:10" ht="19.5" customHeight="1">
      <c r="A105" s="140"/>
      <c r="B105" s="141"/>
      <c r="C105" s="141"/>
      <c r="D105" s="141"/>
      <c r="E105" s="141"/>
      <c r="F105" s="141"/>
      <c r="G105" s="141"/>
      <c r="H105" s="141"/>
      <c r="I105" s="141"/>
      <c r="J105" s="142"/>
    </row>
    <row r="106" spans="1:10" s="17" customFormat="1" ht="19.5" customHeight="1">
      <c r="A106" s="143" t="s">
        <v>81</v>
      </c>
      <c r="B106" s="144"/>
      <c r="C106" s="144"/>
      <c r="D106" s="144"/>
      <c r="E106" s="144"/>
      <c r="F106" s="144"/>
      <c r="G106" s="144"/>
      <c r="H106" s="144"/>
      <c r="I106" s="144"/>
      <c r="J106" s="145"/>
    </row>
    <row r="107" spans="1:10" ht="19.5" customHeight="1" thickBot="1">
      <c r="A107" s="149"/>
      <c r="B107" s="150"/>
      <c r="C107" s="150"/>
      <c r="D107" s="150"/>
      <c r="E107" s="150"/>
      <c r="F107" s="150"/>
      <c r="G107" s="150"/>
      <c r="H107" s="150"/>
      <c r="I107" s="150"/>
      <c r="J107" s="151"/>
    </row>
    <row r="108" spans="1:10" s="17" customFormat="1" ht="46.5" customHeight="1" thickBot="1">
      <c r="A108" s="152" t="s">
        <v>14</v>
      </c>
      <c r="B108" s="153"/>
      <c r="C108" s="153"/>
      <c r="D108" s="153"/>
      <c r="E108" s="153"/>
      <c r="F108" s="18" t="s">
        <v>82</v>
      </c>
      <c r="G108" s="152" t="s">
        <v>15</v>
      </c>
      <c r="H108" s="153"/>
      <c r="I108" s="153"/>
      <c r="J108" s="154"/>
    </row>
    <row r="109" spans="1:10" s="20" customFormat="1" ht="19.5" customHeight="1">
      <c r="A109" s="137" t="s">
        <v>83</v>
      </c>
      <c r="B109" s="138"/>
      <c r="C109" s="138"/>
      <c r="D109" s="138"/>
      <c r="E109" s="139"/>
      <c r="F109" s="19" t="s">
        <v>84</v>
      </c>
      <c r="G109" s="146"/>
      <c r="H109" s="147"/>
      <c r="I109" s="147"/>
      <c r="J109" s="148"/>
    </row>
    <row r="110" spans="1:10" s="22" customFormat="1" ht="13.5" customHeight="1">
      <c r="A110" s="109" t="s">
        <v>85</v>
      </c>
      <c r="B110" s="110"/>
      <c r="C110" s="110"/>
      <c r="D110" s="110"/>
      <c r="E110" s="112"/>
      <c r="F110" s="21"/>
      <c r="G110" s="109"/>
      <c r="H110" s="110"/>
      <c r="I110" s="110"/>
      <c r="J110" s="111"/>
    </row>
    <row r="111" spans="1:10" s="23" customFormat="1" ht="19.5" customHeight="1">
      <c r="A111" s="109" t="s">
        <v>86</v>
      </c>
      <c r="B111" s="110"/>
      <c r="C111" s="110"/>
      <c r="D111" s="110"/>
      <c r="E111" s="112"/>
      <c r="F111" s="21" t="s">
        <v>84</v>
      </c>
      <c r="G111" s="109"/>
      <c r="H111" s="110"/>
      <c r="I111" s="110"/>
      <c r="J111" s="111"/>
    </row>
    <row r="112" spans="1:10" s="23" customFormat="1" ht="21" customHeight="1">
      <c r="A112" s="109" t="s">
        <v>87</v>
      </c>
      <c r="B112" s="110"/>
      <c r="C112" s="110"/>
      <c r="D112" s="110"/>
      <c r="E112" s="112"/>
      <c r="F112" s="21" t="s">
        <v>84</v>
      </c>
      <c r="G112" s="109"/>
      <c r="H112" s="110"/>
      <c r="I112" s="110"/>
      <c r="J112" s="111"/>
    </row>
    <row r="113" spans="1:10" s="23" customFormat="1" ht="17.25" customHeight="1">
      <c r="A113" s="109" t="s">
        <v>88</v>
      </c>
      <c r="B113" s="110"/>
      <c r="C113" s="110"/>
      <c r="D113" s="110"/>
      <c r="E113" s="112"/>
      <c r="F113" s="21"/>
      <c r="G113" s="109"/>
      <c r="H113" s="110"/>
      <c r="I113" s="110"/>
      <c r="J113" s="111"/>
    </row>
    <row r="114" spans="1:10" s="23" customFormat="1" ht="19.5" customHeight="1">
      <c r="A114" s="106" t="s">
        <v>89</v>
      </c>
      <c r="B114" s="107"/>
      <c r="C114" s="107"/>
      <c r="D114" s="107"/>
      <c r="E114" s="108"/>
      <c r="F114" s="21"/>
      <c r="G114" s="134">
        <f>E154</f>
        <v>18923600</v>
      </c>
      <c r="H114" s="117"/>
      <c r="I114" s="117"/>
      <c r="J114" s="118"/>
    </row>
    <row r="115" spans="1:10" s="22" customFormat="1" ht="13.5" customHeight="1">
      <c r="A115" s="109" t="s">
        <v>85</v>
      </c>
      <c r="B115" s="110"/>
      <c r="C115" s="110"/>
      <c r="D115" s="110"/>
      <c r="E115" s="112"/>
      <c r="F115" s="24"/>
      <c r="G115" s="109"/>
      <c r="H115" s="110"/>
      <c r="I115" s="110"/>
      <c r="J115" s="111"/>
    </row>
    <row r="116" spans="1:10" s="22" customFormat="1" ht="21.75" customHeight="1">
      <c r="A116" s="131" t="s">
        <v>90</v>
      </c>
      <c r="B116" s="132"/>
      <c r="C116" s="132"/>
      <c r="D116" s="132"/>
      <c r="E116" s="133"/>
      <c r="F116" s="21">
        <v>120</v>
      </c>
      <c r="G116" s="128"/>
      <c r="H116" s="129"/>
      <c r="I116" s="129"/>
      <c r="J116" s="130"/>
    </row>
    <row r="117" spans="1:10" s="22" customFormat="1" ht="13.5" customHeight="1">
      <c r="A117" s="113" t="s">
        <v>17</v>
      </c>
      <c r="B117" s="114"/>
      <c r="C117" s="114"/>
      <c r="D117" s="114"/>
      <c r="E117" s="115"/>
      <c r="F117" s="21"/>
      <c r="G117" s="128"/>
      <c r="H117" s="129"/>
      <c r="I117" s="129"/>
      <c r="J117" s="130"/>
    </row>
    <row r="118" spans="1:10" s="22" customFormat="1" ht="23.25" customHeight="1">
      <c r="A118" s="113" t="s">
        <v>91</v>
      </c>
      <c r="B118" s="114"/>
      <c r="C118" s="114"/>
      <c r="D118" s="114"/>
      <c r="E118" s="115"/>
      <c r="F118" s="21">
        <v>120</v>
      </c>
      <c r="G118" s="128"/>
      <c r="H118" s="129"/>
      <c r="I118" s="129"/>
      <c r="J118" s="130"/>
    </row>
    <row r="119" spans="1:10" s="23" customFormat="1" ht="17.25" customHeight="1">
      <c r="A119" s="122" t="s">
        <v>92</v>
      </c>
      <c r="B119" s="123"/>
      <c r="C119" s="123"/>
      <c r="D119" s="123"/>
      <c r="E119" s="124"/>
      <c r="F119" s="21">
        <v>130</v>
      </c>
      <c r="G119" s="119">
        <f>I154+J154</f>
        <v>5237000</v>
      </c>
      <c r="H119" s="120"/>
      <c r="I119" s="120"/>
      <c r="J119" s="121"/>
    </row>
    <row r="120" spans="1:10" s="22" customFormat="1" ht="13.5" customHeight="1">
      <c r="A120" s="109" t="s">
        <v>85</v>
      </c>
      <c r="B120" s="110"/>
      <c r="C120" s="110"/>
      <c r="D120" s="110"/>
      <c r="E120" s="112"/>
      <c r="F120" s="21"/>
      <c r="G120" s="119"/>
      <c r="H120" s="120"/>
      <c r="I120" s="120"/>
      <c r="J120" s="121"/>
    </row>
    <row r="121" spans="1:10" s="23" customFormat="1" ht="20.25" customHeight="1">
      <c r="A121" s="109" t="s">
        <v>93</v>
      </c>
      <c r="B121" s="110"/>
      <c r="C121" s="110"/>
      <c r="D121" s="110"/>
      <c r="E121" s="112"/>
      <c r="F121" s="21"/>
      <c r="G121" s="119"/>
      <c r="H121" s="120"/>
      <c r="I121" s="120"/>
      <c r="J121" s="121"/>
    </row>
    <row r="122" spans="1:10" s="23" customFormat="1" ht="17.25" customHeight="1">
      <c r="A122" s="109" t="s">
        <v>94</v>
      </c>
      <c r="B122" s="110"/>
      <c r="C122" s="110"/>
      <c r="D122" s="110"/>
      <c r="E122" s="112"/>
      <c r="F122" s="21"/>
      <c r="G122" s="119"/>
      <c r="H122" s="120"/>
      <c r="I122" s="120"/>
      <c r="J122" s="121"/>
    </row>
    <row r="123" spans="1:10" s="23" customFormat="1" ht="18" customHeight="1">
      <c r="A123" s="109" t="s">
        <v>88</v>
      </c>
      <c r="B123" s="110"/>
      <c r="C123" s="110"/>
      <c r="D123" s="110"/>
      <c r="E123" s="112"/>
      <c r="F123" s="21"/>
      <c r="G123" s="128"/>
      <c r="H123" s="129"/>
      <c r="I123" s="129"/>
      <c r="J123" s="130"/>
    </row>
    <row r="124" spans="1:10" s="22" customFormat="1" ht="20.25" customHeight="1">
      <c r="A124" s="131" t="s">
        <v>95</v>
      </c>
      <c r="B124" s="132"/>
      <c r="C124" s="132"/>
      <c r="D124" s="132"/>
      <c r="E124" s="133"/>
      <c r="F124" s="21">
        <v>140</v>
      </c>
      <c r="G124" s="128"/>
      <c r="H124" s="129"/>
      <c r="I124" s="129"/>
      <c r="J124" s="130"/>
    </row>
    <row r="125" spans="1:10" s="22" customFormat="1" ht="20.25" customHeight="1">
      <c r="A125" s="25" t="s">
        <v>96</v>
      </c>
      <c r="B125" s="26"/>
      <c r="C125" s="26"/>
      <c r="D125" s="26"/>
      <c r="E125" s="27"/>
      <c r="F125" s="21">
        <v>150</v>
      </c>
      <c r="G125" s="28"/>
      <c r="H125" s="29"/>
      <c r="I125" s="29"/>
      <c r="J125" s="30"/>
    </row>
    <row r="126" spans="1:10" s="22" customFormat="1" ht="20.25" customHeight="1">
      <c r="A126" s="14" t="s">
        <v>85</v>
      </c>
      <c r="B126" s="15"/>
      <c r="C126" s="15"/>
      <c r="D126" s="15"/>
      <c r="E126" s="16"/>
      <c r="F126" s="21"/>
      <c r="G126" s="28"/>
      <c r="H126" s="29"/>
      <c r="I126" s="29"/>
      <c r="J126" s="30"/>
    </row>
    <row r="127" spans="1:10" s="22" customFormat="1" ht="18.75" customHeight="1">
      <c r="A127" s="125" t="s">
        <v>97</v>
      </c>
      <c r="B127" s="126"/>
      <c r="C127" s="126"/>
      <c r="D127" s="126"/>
      <c r="E127" s="127"/>
      <c r="F127" s="21">
        <v>152</v>
      </c>
      <c r="G127" s="28"/>
      <c r="H127" s="29"/>
      <c r="I127" s="29"/>
      <c r="J127" s="30"/>
    </row>
    <row r="128" spans="1:10" s="22" customFormat="1" ht="20.25" customHeight="1">
      <c r="A128" s="113" t="s">
        <v>98</v>
      </c>
      <c r="B128" s="114"/>
      <c r="C128" s="114"/>
      <c r="D128" s="114"/>
      <c r="E128" s="115"/>
      <c r="F128" s="21">
        <v>153</v>
      </c>
      <c r="G128" s="28"/>
      <c r="H128" s="29"/>
      <c r="I128" s="29"/>
      <c r="J128" s="30"/>
    </row>
    <row r="129" spans="1:10" s="22" customFormat="1" ht="20.25" customHeight="1">
      <c r="A129" s="131" t="s">
        <v>99</v>
      </c>
      <c r="B129" s="132"/>
      <c r="C129" s="132"/>
      <c r="D129" s="132"/>
      <c r="E129" s="133"/>
      <c r="F129" s="21">
        <v>180</v>
      </c>
      <c r="G129" s="128"/>
      <c r="H129" s="129"/>
      <c r="I129" s="129"/>
      <c r="J129" s="130"/>
    </row>
    <row r="130" spans="1:10" s="22" customFormat="1" ht="20.25" customHeight="1">
      <c r="A130" s="131" t="s">
        <v>17</v>
      </c>
      <c r="B130" s="132"/>
      <c r="C130" s="132"/>
      <c r="D130" s="132"/>
      <c r="E130" s="133"/>
      <c r="F130" s="21"/>
      <c r="G130" s="128"/>
      <c r="H130" s="129"/>
      <c r="I130" s="129"/>
      <c r="J130" s="130"/>
    </row>
    <row r="131" spans="1:10" s="23" customFormat="1" ht="19.5" customHeight="1">
      <c r="A131" s="109" t="s">
        <v>100</v>
      </c>
      <c r="B131" s="110"/>
      <c r="C131" s="110"/>
      <c r="D131" s="110"/>
      <c r="E131" s="112"/>
      <c r="F131" s="21">
        <v>180</v>
      </c>
      <c r="G131" s="119">
        <f>F154</f>
        <v>12700900</v>
      </c>
      <c r="H131" s="120"/>
      <c r="I131" s="120"/>
      <c r="J131" s="121"/>
    </row>
    <row r="132" spans="1:10" s="23" customFormat="1" ht="19.5" customHeight="1">
      <c r="A132" s="109" t="s">
        <v>163</v>
      </c>
      <c r="B132" s="110"/>
      <c r="C132" s="110"/>
      <c r="D132" s="110"/>
      <c r="E132" s="112"/>
      <c r="F132" s="21">
        <v>180</v>
      </c>
      <c r="G132" s="119">
        <f>G154</f>
        <v>985700</v>
      </c>
      <c r="H132" s="120"/>
      <c r="I132" s="120"/>
      <c r="J132" s="121"/>
    </row>
    <row r="133" spans="1:10" s="23" customFormat="1" ht="19.5" customHeight="1">
      <c r="A133" s="109" t="s">
        <v>101</v>
      </c>
      <c r="B133" s="110"/>
      <c r="C133" s="110"/>
      <c r="D133" s="110"/>
      <c r="E133" s="112"/>
      <c r="F133" s="21">
        <v>180</v>
      </c>
      <c r="G133" s="119"/>
      <c r="H133" s="120"/>
      <c r="I133" s="120"/>
      <c r="J133" s="121"/>
    </row>
    <row r="134" spans="1:10" s="23" customFormat="1" ht="19.5" customHeight="1">
      <c r="A134" s="109" t="s">
        <v>102</v>
      </c>
      <c r="B134" s="110"/>
      <c r="C134" s="110"/>
      <c r="D134" s="110"/>
      <c r="E134" s="112"/>
      <c r="F134" s="21">
        <v>180</v>
      </c>
      <c r="G134" s="119"/>
      <c r="H134" s="120"/>
      <c r="I134" s="120"/>
      <c r="J134" s="121"/>
    </row>
    <row r="135" spans="1:10" s="22" customFormat="1" ht="15.75" customHeight="1">
      <c r="A135" s="109" t="s">
        <v>85</v>
      </c>
      <c r="B135" s="110"/>
      <c r="C135" s="110"/>
      <c r="D135" s="110"/>
      <c r="E135" s="112"/>
      <c r="F135" s="21"/>
      <c r="G135" s="119"/>
      <c r="H135" s="120"/>
      <c r="I135" s="120"/>
      <c r="J135" s="121"/>
    </row>
    <row r="136" spans="1:10" s="22" customFormat="1" ht="15.75" customHeight="1">
      <c r="A136" s="113" t="s">
        <v>103</v>
      </c>
      <c r="B136" s="114"/>
      <c r="C136" s="114"/>
      <c r="D136" s="114"/>
      <c r="E136" s="115"/>
      <c r="F136" s="21">
        <v>180</v>
      </c>
      <c r="G136" s="128"/>
      <c r="H136" s="129"/>
      <c r="I136" s="129"/>
      <c r="J136" s="130"/>
    </row>
    <row r="137" spans="1:10" s="23" customFormat="1" ht="19.5" customHeight="1">
      <c r="A137" s="109" t="s">
        <v>88</v>
      </c>
      <c r="B137" s="110"/>
      <c r="C137" s="110"/>
      <c r="D137" s="110"/>
      <c r="E137" s="112"/>
      <c r="F137" s="21"/>
      <c r="G137" s="119"/>
      <c r="H137" s="120"/>
      <c r="I137" s="120"/>
      <c r="J137" s="121"/>
    </row>
    <row r="138" spans="1:10" s="23" customFormat="1" ht="19.5" customHeight="1">
      <c r="A138" s="122" t="s">
        <v>104</v>
      </c>
      <c r="B138" s="123"/>
      <c r="C138" s="123"/>
      <c r="D138" s="123"/>
      <c r="E138" s="124"/>
      <c r="F138" s="21" t="s">
        <v>84</v>
      </c>
      <c r="G138" s="109"/>
      <c r="H138" s="110"/>
      <c r="I138" s="110"/>
      <c r="J138" s="111"/>
    </row>
    <row r="139" spans="1:10" s="23" customFormat="1" ht="19.5" customHeight="1">
      <c r="A139" s="109" t="s">
        <v>17</v>
      </c>
      <c r="B139" s="110"/>
      <c r="C139" s="110"/>
      <c r="D139" s="110"/>
      <c r="E139" s="112"/>
      <c r="F139" s="24"/>
      <c r="G139" s="109"/>
      <c r="H139" s="110"/>
      <c r="I139" s="110"/>
      <c r="J139" s="111"/>
    </row>
    <row r="140" spans="1:10" s="23" customFormat="1" ht="19.5" customHeight="1">
      <c r="A140" s="113" t="s">
        <v>105</v>
      </c>
      <c r="B140" s="114"/>
      <c r="C140" s="114"/>
      <c r="D140" s="114"/>
      <c r="E140" s="115"/>
      <c r="F140" s="21">
        <v>410</v>
      </c>
      <c r="G140" s="116"/>
      <c r="H140" s="117"/>
      <c r="I140" s="117"/>
      <c r="J140" s="118"/>
    </row>
    <row r="141" spans="1:10" s="23" customFormat="1" ht="19.5" customHeight="1">
      <c r="A141" s="113" t="s">
        <v>106</v>
      </c>
      <c r="B141" s="114"/>
      <c r="C141" s="114"/>
      <c r="D141" s="114"/>
      <c r="E141" s="115"/>
      <c r="F141" s="21">
        <v>420</v>
      </c>
      <c r="G141" s="116"/>
      <c r="H141" s="117"/>
      <c r="I141" s="117"/>
      <c r="J141" s="118"/>
    </row>
    <row r="142" spans="1:10" s="23" customFormat="1" ht="19.5" customHeight="1">
      <c r="A142" s="113" t="s">
        <v>107</v>
      </c>
      <c r="B142" s="114"/>
      <c r="C142" s="114"/>
      <c r="D142" s="114"/>
      <c r="E142" s="115"/>
      <c r="F142" s="21">
        <v>430</v>
      </c>
      <c r="G142" s="116"/>
      <c r="H142" s="117"/>
      <c r="I142" s="117"/>
      <c r="J142" s="118"/>
    </row>
    <row r="143" spans="1:10" s="23" customFormat="1" ht="19.5" customHeight="1">
      <c r="A143" s="113" t="s">
        <v>108</v>
      </c>
      <c r="B143" s="114"/>
      <c r="C143" s="114"/>
      <c r="D143" s="114"/>
      <c r="E143" s="115"/>
      <c r="F143" s="21">
        <v>440</v>
      </c>
      <c r="G143" s="116"/>
      <c r="H143" s="117"/>
      <c r="I143" s="117"/>
      <c r="J143" s="118"/>
    </row>
    <row r="144" spans="1:10" s="23" customFormat="1" ht="19.5" customHeight="1">
      <c r="A144" s="113" t="s">
        <v>109</v>
      </c>
      <c r="B144" s="114"/>
      <c r="C144" s="114"/>
      <c r="D144" s="114"/>
      <c r="E144" s="115"/>
      <c r="F144" s="21">
        <v>620</v>
      </c>
      <c r="G144" s="116"/>
      <c r="H144" s="117"/>
      <c r="I144" s="117"/>
      <c r="J144" s="118"/>
    </row>
    <row r="145" spans="1:10" s="23" customFormat="1" ht="19.5" customHeight="1">
      <c r="A145" s="109" t="s">
        <v>110</v>
      </c>
      <c r="B145" s="110"/>
      <c r="C145" s="110"/>
      <c r="D145" s="110"/>
      <c r="E145" s="112"/>
      <c r="F145" s="21">
        <v>630</v>
      </c>
      <c r="G145" s="109"/>
      <c r="H145" s="110"/>
      <c r="I145" s="110"/>
      <c r="J145" s="111"/>
    </row>
    <row r="146" spans="1:10" s="23" customFormat="1" ht="19.5" customHeight="1">
      <c r="A146" s="113" t="s">
        <v>111</v>
      </c>
      <c r="B146" s="114"/>
      <c r="C146" s="114"/>
      <c r="D146" s="114"/>
      <c r="E146" s="115"/>
      <c r="F146" s="21">
        <v>650</v>
      </c>
      <c r="G146" s="109"/>
      <c r="H146" s="110"/>
      <c r="I146" s="110"/>
      <c r="J146" s="111"/>
    </row>
    <row r="147" spans="1:10" s="20" customFormat="1" ht="19.5" customHeight="1">
      <c r="A147" s="106" t="s">
        <v>112</v>
      </c>
      <c r="B147" s="107"/>
      <c r="C147" s="107"/>
      <c r="D147" s="107"/>
      <c r="E147" s="108"/>
      <c r="F147" s="21" t="s">
        <v>84</v>
      </c>
      <c r="G147" s="109"/>
      <c r="H147" s="110"/>
      <c r="I147" s="110"/>
      <c r="J147" s="111"/>
    </row>
    <row r="148" spans="1:10" s="22" customFormat="1" ht="15" customHeight="1">
      <c r="A148" s="109" t="s">
        <v>85</v>
      </c>
      <c r="B148" s="110"/>
      <c r="C148" s="110"/>
      <c r="D148" s="110"/>
      <c r="E148" s="112"/>
      <c r="F148" s="21"/>
      <c r="G148" s="109"/>
      <c r="H148" s="110"/>
      <c r="I148" s="110"/>
      <c r="J148" s="111"/>
    </row>
    <row r="149" spans="1:10" s="23" customFormat="1" ht="19.5" customHeight="1">
      <c r="A149" s="109" t="s">
        <v>86</v>
      </c>
      <c r="B149" s="110"/>
      <c r="C149" s="110"/>
      <c r="D149" s="110"/>
      <c r="E149" s="112"/>
      <c r="F149" s="21" t="s">
        <v>84</v>
      </c>
      <c r="G149" s="109"/>
      <c r="H149" s="110"/>
      <c r="I149" s="110"/>
      <c r="J149" s="111"/>
    </row>
    <row r="150" spans="1:10" s="23" customFormat="1" ht="24.75" customHeight="1">
      <c r="A150" s="109" t="s">
        <v>87</v>
      </c>
      <c r="B150" s="110"/>
      <c r="C150" s="110"/>
      <c r="D150" s="110"/>
      <c r="E150" s="112"/>
      <c r="F150" s="21" t="s">
        <v>84</v>
      </c>
      <c r="G150" s="109"/>
      <c r="H150" s="110"/>
      <c r="I150" s="110"/>
      <c r="J150" s="111"/>
    </row>
    <row r="151" spans="1:10" s="23" customFormat="1" ht="22.5" customHeight="1" thickBot="1">
      <c r="A151" s="89" t="s">
        <v>88</v>
      </c>
      <c r="B151" s="90"/>
      <c r="C151" s="90"/>
      <c r="D151" s="90"/>
      <c r="E151" s="91"/>
      <c r="F151" s="31"/>
      <c r="G151" s="92"/>
      <c r="H151" s="93"/>
      <c r="I151" s="93"/>
      <c r="J151" s="94"/>
    </row>
    <row r="152" spans="1:10" ht="27.75" customHeight="1" thickBot="1">
      <c r="A152" s="100" t="s">
        <v>14</v>
      </c>
      <c r="B152" s="101"/>
      <c r="C152" s="101"/>
      <c r="D152" s="104" t="s">
        <v>82</v>
      </c>
      <c r="E152" s="95" t="s">
        <v>113</v>
      </c>
      <c r="F152" s="97" t="s">
        <v>85</v>
      </c>
      <c r="G152" s="98"/>
      <c r="H152" s="98"/>
      <c r="I152" s="98"/>
      <c r="J152" s="99"/>
    </row>
    <row r="153" spans="1:10" ht="105" customHeight="1" thickBot="1">
      <c r="A153" s="102"/>
      <c r="B153" s="103"/>
      <c r="C153" s="103"/>
      <c r="D153" s="105"/>
      <c r="E153" s="96"/>
      <c r="F153" s="32" t="s">
        <v>114</v>
      </c>
      <c r="G153" s="33" t="s">
        <v>115</v>
      </c>
      <c r="H153" s="34" t="s">
        <v>116</v>
      </c>
      <c r="I153" s="32" t="s">
        <v>117</v>
      </c>
      <c r="J153" s="32" t="s">
        <v>118</v>
      </c>
    </row>
    <row r="154" spans="1:10" s="12" customFormat="1" ht="22.5" customHeight="1" thickBot="1">
      <c r="A154" s="69" t="s">
        <v>119</v>
      </c>
      <c r="B154" s="70"/>
      <c r="C154" s="71"/>
      <c r="D154" s="35"/>
      <c r="E154" s="57">
        <f>F154+G154+I154+J154</f>
        <v>18923600</v>
      </c>
      <c r="F154" s="57">
        <f>F156+F161+F176+F180</f>
        <v>12700900</v>
      </c>
      <c r="G154" s="36">
        <f>G156+G161+G176+G180</f>
        <v>985700</v>
      </c>
      <c r="H154" s="36">
        <f>H156+H161+H176+H180</f>
        <v>0</v>
      </c>
      <c r="I154" s="36">
        <f>I156+I161+I176+I180</f>
        <v>5217000</v>
      </c>
      <c r="J154" s="36">
        <f>J156+J161+J176+J180</f>
        <v>20000</v>
      </c>
    </row>
    <row r="155" spans="1:10" s="13" customFormat="1" ht="12.75" customHeight="1" thickBot="1">
      <c r="A155" s="66" t="s">
        <v>85</v>
      </c>
      <c r="B155" s="67"/>
      <c r="C155" s="68"/>
      <c r="D155" s="37"/>
      <c r="E155" s="36"/>
      <c r="F155" s="36"/>
      <c r="G155" s="36"/>
      <c r="H155" s="36"/>
      <c r="I155" s="36"/>
      <c r="J155" s="36"/>
    </row>
    <row r="156" spans="1:10" s="12" customFormat="1" ht="19.5" customHeight="1" thickBot="1">
      <c r="A156" s="80" t="s">
        <v>120</v>
      </c>
      <c r="B156" s="81"/>
      <c r="C156" s="82"/>
      <c r="D156" s="38">
        <v>210</v>
      </c>
      <c r="E156" s="36">
        <f>F156+G156+I156+J156</f>
        <v>10156600</v>
      </c>
      <c r="F156" s="36">
        <f>F158+F159+F160</f>
        <v>10026600</v>
      </c>
      <c r="G156" s="36">
        <f>G158+G159+G160</f>
        <v>0</v>
      </c>
      <c r="H156" s="36">
        <f>H158+H159+H160</f>
        <v>0</v>
      </c>
      <c r="I156" s="36">
        <f>I158+I159+I160</f>
        <v>130000</v>
      </c>
      <c r="J156" s="36">
        <f>J158+J159+J160</f>
        <v>0</v>
      </c>
    </row>
    <row r="157" spans="1:10" s="13" customFormat="1" ht="12.75" customHeight="1" thickBot="1">
      <c r="A157" s="66" t="s">
        <v>17</v>
      </c>
      <c r="B157" s="67"/>
      <c r="C157" s="68"/>
      <c r="D157" s="37"/>
      <c r="E157" s="36"/>
      <c r="F157" s="36"/>
      <c r="G157" s="36"/>
      <c r="H157" s="36"/>
      <c r="I157" s="36"/>
      <c r="J157" s="36"/>
    </row>
    <row r="158" spans="1:10" ht="19.5" customHeight="1" thickBot="1">
      <c r="A158" s="66" t="s">
        <v>121</v>
      </c>
      <c r="B158" s="67"/>
      <c r="C158" s="68"/>
      <c r="D158" s="37">
        <v>211</v>
      </c>
      <c r="E158" s="36">
        <f>F158+G158+I158+J158</f>
        <v>7798600</v>
      </c>
      <c r="F158" s="36">
        <f>F192+F256+F241</f>
        <v>7698600</v>
      </c>
      <c r="G158" s="36">
        <f aca="true" t="shared" si="0" ref="G158:J160">G192+G256</f>
        <v>0</v>
      </c>
      <c r="H158" s="36">
        <f t="shared" si="0"/>
        <v>0</v>
      </c>
      <c r="I158" s="36">
        <f t="shared" si="0"/>
        <v>100000</v>
      </c>
      <c r="J158" s="36">
        <f t="shared" si="0"/>
        <v>0</v>
      </c>
    </row>
    <row r="159" spans="1:10" ht="19.5" customHeight="1" thickBot="1">
      <c r="A159" s="66" t="s">
        <v>122</v>
      </c>
      <c r="B159" s="67"/>
      <c r="C159" s="68"/>
      <c r="D159" s="37">
        <v>212</v>
      </c>
      <c r="E159" s="36">
        <f>F159+G159+I159+J159</f>
        <v>3000</v>
      </c>
      <c r="F159" s="36">
        <f>F193+F257</f>
        <v>3000</v>
      </c>
      <c r="G159" s="36">
        <f t="shared" si="0"/>
        <v>0</v>
      </c>
      <c r="H159" s="36">
        <f t="shared" si="0"/>
        <v>0</v>
      </c>
      <c r="I159" s="36">
        <f t="shared" si="0"/>
        <v>0</v>
      </c>
      <c r="J159" s="36">
        <f t="shared" si="0"/>
        <v>0</v>
      </c>
    </row>
    <row r="160" spans="1:10" ht="19.5" customHeight="1" thickBot="1">
      <c r="A160" s="66" t="s">
        <v>123</v>
      </c>
      <c r="B160" s="67"/>
      <c r="C160" s="68"/>
      <c r="D160" s="37">
        <v>213</v>
      </c>
      <c r="E160" s="36">
        <f>F160+G160+I160+J160</f>
        <v>2355000</v>
      </c>
      <c r="F160" s="36">
        <f>F194+F258+F243</f>
        <v>2325000</v>
      </c>
      <c r="G160" s="36">
        <f t="shared" si="0"/>
        <v>0</v>
      </c>
      <c r="H160" s="36">
        <f t="shared" si="0"/>
        <v>0</v>
      </c>
      <c r="I160" s="36">
        <f t="shared" si="0"/>
        <v>30000</v>
      </c>
      <c r="J160" s="36">
        <f t="shared" si="0"/>
        <v>0</v>
      </c>
    </row>
    <row r="161" spans="1:10" s="12" customFormat="1" ht="19.5" customHeight="1" thickBot="1">
      <c r="A161" s="80" t="s">
        <v>124</v>
      </c>
      <c r="B161" s="81"/>
      <c r="C161" s="82"/>
      <c r="D161" s="38">
        <v>220</v>
      </c>
      <c r="E161" s="36">
        <f>F161+G161+I161+J161</f>
        <v>2707720</v>
      </c>
      <c r="F161" s="36">
        <f>F163+F164+F165+F166+F167+F168</f>
        <v>2060720</v>
      </c>
      <c r="G161" s="36">
        <f>G163+G164+G165+G166+G167+G168</f>
        <v>600000</v>
      </c>
      <c r="H161" s="36">
        <f>H163+H164+H165+H166+H167+H168</f>
        <v>0</v>
      </c>
      <c r="I161" s="36">
        <f>I163+I164+I165+I166+I167+I168</f>
        <v>47000</v>
      </c>
      <c r="J161" s="36">
        <f>J163+J164+J165+J166+J167+J168</f>
        <v>0</v>
      </c>
    </row>
    <row r="162" spans="1:10" s="13" customFormat="1" ht="12.75" customHeight="1" thickBot="1">
      <c r="A162" s="66" t="s">
        <v>17</v>
      </c>
      <c r="B162" s="67"/>
      <c r="C162" s="68"/>
      <c r="D162" s="37"/>
      <c r="E162" s="36"/>
      <c r="F162" s="36"/>
      <c r="G162" s="36"/>
      <c r="H162" s="36"/>
      <c r="I162" s="36"/>
      <c r="J162" s="36"/>
    </row>
    <row r="163" spans="1:10" ht="19.5" customHeight="1" thickBot="1">
      <c r="A163" s="66" t="s">
        <v>125</v>
      </c>
      <c r="B163" s="67"/>
      <c r="C163" s="68"/>
      <c r="D163" s="37">
        <v>221</v>
      </c>
      <c r="E163" s="36">
        <f aca="true" t="shared" si="1" ref="E163:E169">F163+G163+I163+J163</f>
        <v>37000</v>
      </c>
      <c r="F163" s="36">
        <f>F197+F261</f>
        <v>30000</v>
      </c>
      <c r="G163" s="36">
        <f>G197+G261</f>
        <v>0</v>
      </c>
      <c r="H163" s="36">
        <f>H197+H261</f>
        <v>0</v>
      </c>
      <c r="I163" s="36">
        <f>I197+I261</f>
        <v>7000</v>
      </c>
      <c r="J163" s="36">
        <f>J197+J261</f>
        <v>0</v>
      </c>
    </row>
    <row r="164" spans="1:10" ht="19.5" customHeight="1" thickBot="1">
      <c r="A164" s="66" t="s">
        <v>126</v>
      </c>
      <c r="B164" s="67"/>
      <c r="C164" s="68"/>
      <c r="D164" s="37">
        <v>222</v>
      </c>
      <c r="E164" s="36">
        <f t="shared" si="1"/>
        <v>0</v>
      </c>
      <c r="F164" s="36">
        <f>F198</f>
        <v>0</v>
      </c>
      <c r="G164" s="36">
        <f>G198</f>
        <v>0</v>
      </c>
      <c r="H164" s="36">
        <f>H198</f>
        <v>0</v>
      </c>
      <c r="I164" s="36">
        <f>I198</f>
        <v>0</v>
      </c>
      <c r="J164" s="36">
        <f>J198</f>
        <v>0</v>
      </c>
    </row>
    <row r="165" spans="1:10" ht="19.5" customHeight="1" thickBot="1">
      <c r="A165" s="66" t="s">
        <v>127</v>
      </c>
      <c r="B165" s="67"/>
      <c r="C165" s="68"/>
      <c r="D165" s="37">
        <v>223</v>
      </c>
      <c r="E165" s="36">
        <f t="shared" si="1"/>
        <v>1766200</v>
      </c>
      <c r="F165" s="36">
        <f>F263</f>
        <v>1766200</v>
      </c>
      <c r="G165" s="36">
        <f>G263</f>
        <v>0</v>
      </c>
      <c r="H165" s="36">
        <f>H263</f>
        <v>0</v>
      </c>
      <c r="I165" s="36">
        <f>I263</f>
        <v>0</v>
      </c>
      <c r="J165" s="36">
        <f>J263</f>
        <v>0</v>
      </c>
    </row>
    <row r="166" spans="1:10" ht="19.5" customHeight="1" thickBot="1">
      <c r="A166" s="66" t="s">
        <v>128</v>
      </c>
      <c r="B166" s="67"/>
      <c r="C166" s="68"/>
      <c r="D166" s="37">
        <v>224</v>
      </c>
      <c r="E166" s="36">
        <f t="shared" si="1"/>
        <v>0</v>
      </c>
      <c r="F166" s="36"/>
      <c r="G166" s="36"/>
      <c r="H166" s="36"/>
      <c r="I166" s="36"/>
      <c r="J166" s="36"/>
    </row>
    <row r="167" spans="1:10" ht="19.5" customHeight="1" thickBot="1">
      <c r="A167" s="66" t="s">
        <v>129</v>
      </c>
      <c r="B167" s="67"/>
      <c r="C167" s="68"/>
      <c r="D167" s="37">
        <v>225</v>
      </c>
      <c r="E167" s="36">
        <f t="shared" si="1"/>
        <v>793000</v>
      </c>
      <c r="F167" s="36">
        <f aca="true" t="shared" si="2" ref="F167:J168">F201+F265</f>
        <v>158000</v>
      </c>
      <c r="G167" s="36">
        <f>G282</f>
        <v>600000</v>
      </c>
      <c r="H167" s="36">
        <f t="shared" si="2"/>
        <v>0</v>
      </c>
      <c r="I167" s="36">
        <f t="shared" si="2"/>
        <v>35000</v>
      </c>
      <c r="J167" s="36">
        <f t="shared" si="2"/>
        <v>0</v>
      </c>
    </row>
    <row r="168" spans="1:10" ht="19.5" customHeight="1" thickBot="1">
      <c r="A168" s="66" t="s">
        <v>130</v>
      </c>
      <c r="B168" s="67"/>
      <c r="C168" s="68"/>
      <c r="D168" s="37">
        <v>226</v>
      </c>
      <c r="E168" s="36">
        <f t="shared" si="1"/>
        <v>111520</v>
      </c>
      <c r="F168" s="36">
        <f t="shared" si="2"/>
        <v>106520</v>
      </c>
      <c r="G168" s="36"/>
      <c r="H168" s="36">
        <f t="shared" si="2"/>
        <v>0</v>
      </c>
      <c r="I168" s="36">
        <f t="shared" si="2"/>
        <v>5000</v>
      </c>
      <c r="J168" s="36">
        <f t="shared" si="2"/>
        <v>0</v>
      </c>
    </row>
    <row r="169" spans="1:10" s="12" customFormat="1" ht="19.5" customHeight="1" hidden="1">
      <c r="A169" s="80" t="s">
        <v>131</v>
      </c>
      <c r="B169" s="81"/>
      <c r="C169" s="82"/>
      <c r="D169" s="38">
        <v>240</v>
      </c>
      <c r="E169" s="36" t="e">
        <f t="shared" si="1"/>
        <v>#REF!</v>
      </c>
      <c r="F169" s="36">
        <v>0</v>
      </c>
      <c r="G169" s="36" t="e">
        <f>#REF!+#REF!</f>
        <v>#REF!</v>
      </c>
      <c r="H169" s="36" t="e">
        <f>#REF!+#REF!</f>
        <v>#REF!</v>
      </c>
      <c r="I169" s="36" t="e">
        <f>#REF!+#REF!</f>
        <v>#REF!</v>
      </c>
      <c r="J169" s="36" t="e">
        <f>#REF!+#REF!</f>
        <v>#REF!</v>
      </c>
    </row>
    <row r="170" spans="1:10" s="13" customFormat="1" ht="13.5" customHeight="1" hidden="1">
      <c r="A170" s="66" t="s">
        <v>17</v>
      </c>
      <c r="B170" s="67"/>
      <c r="C170" s="68"/>
      <c r="D170" s="37"/>
      <c r="E170" s="36"/>
      <c r="F170" s="36"/>
      <c r="G170" s="36"/>
      <c r="H170" s="36"/>
      <c r="I170" s="36"/>
      <c r="J170" s="36"/>
    </row>
    <row r="171" spans="1:10" ht="19.5" customHeight="1" hidden="1">
      <c r="A171" s="66" t="s">
        <v>132</v>
      </c>
      <c r="B171" s="67"/>
      <c r="C171" s="68"/>
      <c r="D171" s="37">
        <v>241</v>
      </c>
      <c r="E171" s="36" t="e">
        <f aca="true" t="shared" si="3" ref="E171:E176">F171+G171+I171+J171</f>
        <v>#REF!</v>
      </c>
      <c r="F171" s="36" t="e">
        <f>#REF!+#REF!</f>
        <v>#REF!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s="12" customFormat="1" ht="19.5" customHeight="1" hidden="1">
      <c r="A172" s="80" t="s">
        <v>133</v>
      </c>
      <c r="B172" s="81"/>
      <c r="C172" s="82"/>
      <c r="D172" s="38">
        <v>260</v>
      </c>
      <c r="E172" s="36" t="e">
        <f t="shared" si="3"/>
        <v>#REF!</v>
      </c>
      <c r="F172" s="36" t="e">
        <f>#REF!+#REF!</f>
        <v>#REF!</v>
      </c>
      <c r="G172" s="36" t="e">
        <f>#REF!+#REF!</f>
        <v>#REF!</v>
      </c>
      <c r="H172" s="36" t="e">
        <f>#REF!+#REF!</f>
        <v>#REF!</v>
      </c>
      <c r="I172" s="36" t="e">
        <f>#REF!+#REF!</f>
        <v>#REF!</v>
      </c>
      <c r="J172" s="36" t="e">
        <f>#REF!+#REF!</f>
        <v>#REF!</v>
      </c>
    </row>
    <row r="173" spans="1:10" s="13" customFormat="1" ht="12.75" customHeight="1" hidden="1">
      <c r="A173" s="66" t="s">
        <v>17</v>
      </c>
      <c r="B173" s="67"/>
      <c r="C173" s="68"/>
      <c r="D173" s="37"/>
      <c r="E173" s="36" t="e">
        <f t="shared" si="3"/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ht="19.5" customHeight="1" hidden="1">
      <c r="A174" s="66" t="s">
        <v>134</v>
      </c>
      <c r="B174" s="67"/>
      <c r="C174" s="68"/>
      <c r="D174" s="37">
        <v>262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ht="19.5" customHeight="1" hidden="1">
      <c r="A175" s="66" t="s">
        <v>135</v>
      </c>
      <c r="B175" s="67"/>
      <c r="C175" s="68"/>
      <c r="D175" s="37">
        <v>263</v>
      </c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s="12" customFormat="1" ht="19.5" customHeight="1" thickBot="1">
      <c r="A176" s="80" t="s">
        <v>136</v>
      </c>
      <c r="B176" s="81"/>
      <c r="C176" s="82"/>
      <c r="D176" s="38">
        <v>290</v>
      </c>
      <c r="E176" s="36">
        <f t="shared" si="3"/>
        <v>173600</v>
      </c>
      <c r="F176" s="36">
        <f>F178+F179</f>
        <v>173600</v>
      </c>
      <c r="G176" s="36">
        <f>G178+G179</f>
        <v>0</v>
      </c>
      <c r="H176" s="36">
        <f>H178+H179</f>
        <v>0</v>
      </c>
      <c r="I176" s="36">
        <f>I178+I179</f>
        <v>0</v>
      </c>
      <c r="J176" s="36">
        <f>J178+J179</f>
        <v>0</v>
      </c>
    </row>
    <row r="177" spans="1:10" s="12" customFormat="1" ht="12.75" customHeight="1" thickBot="1">
      <c r="A177" s="66" t="s">
        <v>17</v>
      </c>
      <c r="B177" s="67"/>
      <c r="C177" s="68"/>
      <c r="D177" s="37"/>
      <c r="E177" s="36"/>
      <c r="F177" s="36"/>
      <c r="G177" s="36"/>
      <c r="H177" s="36"/>
      <c r="I177" s="36"/>
      <c r="J177" s="36"/>
    </row>
    <row r="178" spans="1:10" s="12" customFormat="1" ht="19.5" customHeight="1" thickBot="1">
      <c r="A178" s="66" t="s">
        <v>137</v>
      </c>
      <c r="B178" s="67"/>
      <c r="C178" s="68"/>
      <c r="D178" s="37"/>
      <c r="E178" s="36">
        <f>F178+G178+I178+J178</f>
        <v>171000</v>
      </c>
      <c r="F178" s="36">
        <f aca="true" t="shared" si="4" ref="F178:J179">F205+F234+F269</f>
        <v>171000</v>
      </c>
      <c r="G178" s="36">
        <f t="shared" si="4"/>
        <v>0</v>
      </c>
      <c r="H178" s="36">
        <f t="shared" si="4"/>
        <v>0</v>
      </c>
      <c r="I178" s="36">
        <f t="shared" si="4"/>
        <v>0</v>
      </c>
      <c r="J178" s="36">
        <f t="shared" si="4"/>
        <v>0</v>
      </c>
    </row>
    <row r="179" spans="1:10" s="12" customFormat="1" ht="19.5" customHeight="1" thickBot="1">
      <c r="A179" s="66" t="s">
        <v>138</v>
      </c>
      <c r="B179" s="67"/>
      <c r="C179" s="68"/>
      <c r="D179" s="37"/>
      <c r="E179" s="36">
        <f>F179+G179+I179+J179</f>
        <v>2600</v>
      </c>
      <c r="F179" s="36">
        <f t="shared" si="4"/>
        <v>2600</v>
      </c>
      <c r="G179" s="36">
        <f t="shared" si="4"/>
        <v>0</v>
      </c>
      <c r="H179" s="36">
        <f t="shared" si="4"/>
        <v>0</v>
      </c>
      <c r="I179" s="36">
        <f t="shared" si="4"/>
        <v>0</v>
      </c>
      <c r="J179" s="36">
        <f t="shared" si="4"/>
        <v>0</v>
      </c>
    </row>
    <row r="180" spans="1:10" s="12" customFormat="1" ht="19.5" customHeight="1" thickBot="1">
      <c r="A180" s="80" t="s">
        <v>139</v>
      </c>
      <c r="B180" s="81"/>
      <c r="C180" s="82"/>
      <c r="D180" s="38">
        <v>300</v>
      </c>
      <c r="E180" s="36">
        <f>F180+G180+I180+J180</f>
        <v>5885680</v>
      </c>
      <c r="F180" s="36">
        <f>F182+F183+F184+F185</f>
        <v>439980</v>
      </c>
      <c r="G180" s="36">
        <f>G182+G183+G184+G185</f>
        <v>385700</v>
      </c>
      <c r="H180" s="36">
        <f>H182+H183+H184+H185</f>
        <v>0</v>
      </c>
      <c r="I180" s="36">
        <f>I182+I183+I184+I185</f>
        <v>5040000</v>
      </c>
      <c r="J180" s="36">
        <f>J182+J183+J184+J185</f>
        <v>20000</v>
      </c>
    </row>
    <row r="181" spans="1:10" s="13" customFormat="1" ht="13.5" customHeight="1" thickBot="1">
      <c r="A181" s="66" t="s">
        <v>17</v>
      </c>
      <c r="B181" s="67"/>
      <c r="C181" s="68"/>
      <c r="D181" s="37"/>
      <c r="E181" s="36"/>
      <c r="F181" s="36"/>
      <c r="G181" s="36"/>
      <c r="H181" s="36"/>
      <c r="I181" s="36"/>
      <c r="J181" s="36"/>
    </row>
    <row r="182" spans="1:10" ht="18" customHeight="1" thickBot="1">
      <c r="A182" s="66" t="s">
        <v>140</v>
      </c>
      <c r="B182" s="67"/>
      <c r="C182" s="68"/>
      <c r="D182" s="37">
        <v>310</v>
      </c>
      <c r="E182" s="36">
        <f>F182+G182+I182+J182</f>
        <v>395700</v>
      </c>
      <c r="F182" s="36">
        <f>F209+F219+F249+F273</f>
        <v>0</v>
      </c>
      <c r="G182" s="36">
        <f>G209+G219+G249+G273</f>
        <v>385700</v>
      </c>
      <c r="H182" s="36">
        <f>H209+H219+H249+H273</f>
        <v>0</v>
      </c>
      <c r="I182" s="36">
        <f>I209+I219+I249+I273</f>
        <v>10000</v>
      </c>
      <c r="J182" s="36">
        <f>J209+J219+J249+J273</f>
        <v>0</v>
      </c>
    </row>
    <row r="183" spans="1:10" ht="19.5" customHeight="1" thickBot="1">
      <c r="A183" s="66" t="s">
        <v>141</v>
      </c>
      <c r="B183" s="67"/>
      <c r="C183" s="68"/>
      <c r="D183" s="37">
        <v>320</v>
      </c>
      <c r="E183" s="36">
        <f>F183+G183+I183+J183</f>
        <v>0</v>
      </c>
      <c r="F183" s="36">
        <f aca="true" t="shared" si="5" ref="F183:J184">F210+F226+F274</f>
        <v>0</v>
      </c>
      <c r="G183" s="36">
        <f t="shared" si="5"/>
        <v>0</v>
      </c>
      <c r="H183" s="36">
        <f t="shared" si="5"/>
        <v>0</v>
      </c>
      <c r="I183" s="36">
        <f t="shared" si="5"/>
        <v>0</v>
      </c>
      <c r="J183" s="36">
        <f t="shared" si="5"/>
        <v>0</v>
      </c>
    </row>
    <row r="184" spans="1:10" ht="19.5" customHeight="1" thickBot="1">
      <c r="A184" s="66" t="s">
        <v>142</v>
      </c>
      <c r="B184" s="67"/>
      <c r="C184" s="68"/>
      <c r="D184" s="37">
        <v>330</v>
      </c>
      <c r="E184" s="36">
        <f>F184+G184+I184+J184</f>
        <v>0</v>
      </c>
      <c r="F184" s="36">
        <f t="shared" si="5"/>
        <v>0</v>
      </c>
      <c r="G184" s="36">
        <f t="shared" si="5"/>
        <v>0</v>
      </c>
      <c r="H184" s="36">
        <f t="shared" si="5"/>
        <v>0</v>
      </c>
      <c r="I184" s="36">
        <f t="shared" si="5"/>
        <v>0</v>
      </c>
      <c r="J184" s="36">
        <f t="shared" si="5"/>
        <v>0</v>
      </c>
    </row>
    <row r="185" spans="1:10" ht="17.25" customHeight="1" thickBot="1">
      <c r="A185" s="66" t="s">
        <v>143</v>
      </c>
      <c r="B185" s="67"/>
      <c r="C185" s="68"/>
      <c r="D185" s="37">
        <v>340</v>
      </c>
      <c r="E185" s="36">
        <f>F185+G185+I185+J185</f>
        <v>5489980</v>
      </c>
      <c r="F185" s="36">
        <f>F212+F228+F250+F276</f>
        <v>439980</v>
      </c>
      <c r="G185" s="36"/>
      <c r="H185" s="36">
        <f>H212+H228+H250+H276</f>
        <v>0</v>
      </c>
      <c r="I185" s="36">
        <f>I212+I228+I250+I276</f>
        <v>5030000</v>
      </c>
      <c r="J185" s="36">
        <f>J212+J228+J250+J276</f>
        <v>20000</v>
      </c>
    </row>
    <row r="186" spans="1:10" ht="19.5" customHeight="1" thickBot="1">
      <c r="A186" s="86" t="s">
        <v>85</v>
      </c>
      <c r="B186" s="87"/>
      <c r="C186" s="87"/>
      <c r="D186" s="87"/>
      <c r="E186" s="87"/>
      <c r="F186" s="87"/>
      <c r="G186" s="87"/>
      <c r="H186" s="87"/>
      <c r="I186" s="87"/>
      <c r="J186" s="88"/>
    </row>
    <row r="187" spans="1:10" ht="19.5" customHeight="1" thickBot="1">
      <c r="A187" s="77" t="s">
        <v>174</v>
      </c>
      <c r="B187" s="78"/>
      <c r="C187" s="78"/>
      <c r="D187" s="78"/>
      <c r="E187" s="78"/>
      <c r="F187" s="78"/>
      <c r="G187" s="78"/>
      <c r="H187" s="78"/>
      <c r="I187" s="78"/>
      <c r="J187" s="79"/>
    </row>
    <row r="188" spans="1:10" s="12" customFormat="1" ht="19.5" customHeight="1">
      <c r="A188" s="69" t="s">
        <v>119</v>
      </c>
      <c r="B188" s="70"/>
      <c r="C188" s="71"/>
      <c r="D188" s="35"/>
      <c r="E188" s="39">
        <f aca="true" t="shared" si="6" ref="E188:J188">E190+E195+E203+E207</f>
        <v>10323200</v>
      </c>
      <c r="F188" s="39">
        <f t="shared" si="6"/>
        <v>10116200</v>
      </c>
      <c r="G188" s="39">
        <f t="shared" si="6"/>
        <v>0</v>
      </c>
      <c r="H188" s="39">
        <f t="shared" si="6"/>
        <v>0</v>
      </c>
      <c r="I188" s="39">
        <f t="shared" si="6"/>
        <v>187000</v>
      </c>
      <c r="J188" s="39">
        <f t="shared" si="6"/>
        <v>20000</v>
      </c>
    </row>
    <row r="189" spans="1:10" s="13" customFormat="1" ht="12.75" customHeight="1">
      <c r="A189" s="66" t="s">
        <v>85</v>
      </c>
      <c r="B189" s="67"/>
      <c r="C189" s="68"/>
      <c r="D189" s="37"/>
      <c r="E189" s="40"/>
      <c r="F189" s="40"/>
      <c r="G189" s="40"/>
      <c r="H189" s="41"/>
      <c r="I189" s="40"/>
      <c r="J189" s="42"/>
    </row>
    <row r="190" spans="1:10" s="12" customFormat="1" ht="19.5" customHeight="1">
      <c r="A190" s="80" t="s">
        <v>120</v>
      </c>
      <c r="B190" s="81"/>
      <c r="C190" s="82"/>
      <c r="D190" s="38">
        <v>210</v>
      </c>
      <c r="E190" s="43">
        <f aca="true" t="shared" si="7" ref="E190:J190">E192+E193+E194</f>
        <v>10153600</v>
      </c>
      <c r="F190" s="43">
        <f t="shared" si="7"/>
        <v>10023600</v>
      </c>
      <c r="G190" s="43">
        <f t="shared" si="7"/>
        <v>0</v>
      </c>
      <c r="H190" s="43">
        <f t="shared" si="7"/>
        <v>0</v>
      </c>
      <c r="I190" s="43">
        <f t="shared" si="7"/>
        <v>130000</v>
      </c>
      <c r="J190" s="43">
        <f t="shared" si="7"/>
        <v>0</v>
      </c>
    </row>
    <row r="191" spans="1:10" s="13" customFormat="1" ht="12.75" customHeight="1">
      <c r="A191" s="66" t="s">
        <v>17</v>
      </c>
      <c r="B191" s="67"/>
      <c r="C191" s="68"/>
      <c r="D191" s="37"/>
      <c r="E191" s="40"/>
      <c r="F191" s="40"/>
      <c r="G191" s="40"/>
      <c r="H191" s="41"/>
      <c r="I191" s="40"/>
      <c r="J191" s="42"/>
    </row>
    <row r="192" spans="1:10" ht="19.5" customHeight="1">
      <c r="A192" s="66" t="s">
        <v>121</v>
      </c>
      <c r="B192" s="67"/>
      <c r="C192" s="68"/>
      <c r="D192" s="37">
        <v>211</v>
      </c>
      <c r="E192" s="44">
        <f aca="true" t="shared" si="8" ref="E192:E212">F192+G192+H192+I192+J192</f>
        <v>7798600</v>
      </c>
      <c r="F192" s="44">
        <v>7698600</v>
      </c>
      <c r="G192" s="44"/>
      <c r="H192" s="41"/>
      <c r="I192" s="44">
        <v>100000</v>
      </c>
      <c r="J192" s="45"/>
    </row>
    <row r="193" spans="1:10" ht="19.5" customHeight="1">
      <c r="A193" s="66" t="s">
        <v>122</v>
      </c>
      <c r="B193" s="67"/>
      <c r="C193" s="68"/>
      <c r="D193" s="37">
        <v>212</v>
      </c>
      <c r="E193" s="44">
        <f t="shared" si="8"/>
        <v>0</v>
      </c>
      <c r="F193" s="44"/>
      <c r="G193" s="44"/>
      <c r="H193" s="41"/>
      <c r="I193" s="44"/>
      <c r="J193" s="45"/>
    </row>
    <row r="194" spans="1:10" ht="19.5" customHeight="1">
      <c r="A194" s="66" t="s">
        <v>123</v>
      </c>
      <c r="B194" s="67"/>
      <c r="C194" s="68"/>
      <c r="D194" s="37">
        <v>213</v>
      </c>
      <c r="E194" s="44">
        <f t="shared" si="8"/>
        <v>2355000</v>
      </c>
      <c r="F194" s="44">
        <v>2325000</v>
      </c>
      <c r="G194" s="44"/>
      <c r="H194" s="41"/>
      <c r="I194" s="44">
        <v>30000</v>
      </c>
      <c r="J194" s="45"/>
    </row>
    <row r="195" spans="1:10" s="12" customFormat="1" ht="19.5" customHeight="1">
      <c r="A195" s="80" t="s">
        <v>124</v>
      </c>
      <c r="B195" s="81"/>
      <c r="C195" s="82"/>
      <c r="D195" s="38">
        <v>220</v>
      </c>
      <c r="E195" s="44">
        <f t="shared" si="8"/>
        <v>43520</v>
      </c>
      <c r="F195" s="43">
        <f>F197+F198+F199+F200+F201+F202</f>
        <v>26520</v>
      </c>
      <c r="G195" s="43">
        <f>G197+G198+G199+G200+G201+G202</f>
        <v>0</v>
      </c>
      <c r="H195" s="43">
        <f>H197+H198+H199+H200+H201+H202</f>
        <v>0</v>
      </c>
      <c r="I195" s="43">
        <f>I197+I198+I199+I200+I201+I202</f>
        <v>17000</v>
      </c>
      <c r="J195" s="43">
        <f>J197+J198+J199+J200+J201+J202</f>
        <v>0</v>
      </c>
    </row>
    <row r="196" spans="1:10" s="13" customFormat="1" ht="12.75" customHeight="1">
      <c r="A196" s="66" t="s">
        <v>17</v>
      </c>
      <c r="B196" s="67"/>
      <c r="C196" s="68"/>
      <c r="D196" s="37"/>
      <c r="E196" s="44">
        <f t="shared" si="8"/>
        <v>0</v>
      </c>
      <c r="F196" s="40"/>
      <c r="G196" s="40"/>
      <c r="H196" s="41"/>
      <c r="I196" s="40"/>
      <c r="J196" s="42"/>
    </row>
    <row r="197" spans="1:10" ht="19.5" customHeight="1">
      <c r="A197" s="66" t="s">
        <v>125</v>
      </c>
      <c r="B197" s="67"/>
      <c r="C197" s="68"/>
      <c r="D197" s="37">
        <v>221</v>
      </c>
      <c r="E197" s="44">
        <f t="shared" si="8"/>
        <v>17000</v>
      </c>
      <c r="F197" s="44">
        <v>10000</v>
      </c>
      <c r="G197" s="44"/>
      <c r="H197" s="41"/>
      <c r="I197" s="44">
        <v>7000</v>
      </c>
      <c r="J197" s="45"/>
    </row>
    <row r="198" spans="1:10" ht="19.5" customHeight="1">
      <c r="A198" s="66" t="s">
        <v>126</v>
      </c>
      <c r="B198" s="67"/>
      <c r="C198" s="68"/>
      <c r="D198" s="37">
        <v>222</v>
      </c>
      <c r="E198" s="44">
        <f t="shared" si="8"/>
        <v>0</v>
      </c>
      <c r="F198" s="44"/>
      <c r="G198" s="44"/>
      <c r="H198" s="41"/>
      <c r="I198" s="44"/>
      <c r="J198" s="45"/>
    </row>
    <row r="199" spans="1:10" ht="19.5" customHeight="1">
      <c r="A199" s="66" t="s">
        <v>127</v>
      </c>
      <c r="B199" s="67"/>
      <c r="C199" s="68"/>
      <c r="D199" s="37">
        <v>223</v>
      </c>
      <c r="E199" s="44">
        <f t="shared" si="8"/>
        <v>0</v>
      </c>
      <c r="F199" s="44"/>
      <c r="G199" s="44"/>
      <c r="H199" s="41"/>
      <c r="I199" s="44"/>
      <c r="J199" s="45"/>
    </row>
    <row r="200" spans="1:10" ht="19.5" customHeight="1">
      <c r="A200" s="66" t="s">
        <v>128</v>
      </c>
      <c r="B200" s="67"/>
      <c r="C200" s="68"/>
      <c r="D200" s="37">
        <v>224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66" t="s">
        <v>129</v>
      </c>
      <c r="B201" s="67"/>
      <c r="C201" s="68"/>
      <c r="D201" s="37">
        <v>225</v>
      </c>
      <c r="E201" s="44">
        <f t="shared" si="8"/>
        <v>5000</v>
      </c>
      <c r="F201" s="44"/>
      <c r="G201" s="44"/>
      <c r="H201" s="41"/>
      <c r="I201" s="44">
        <v>5000</v>
      </c>
      <c r="J201" s="45"/>
    </row>
    <row r="202" spans="1:10" ht="19.5" customHeight="1">
      <c r="A202" s="66" t="s">
        <v>130</v>
      </c>
      <c r="B202" s="67"/>
      <c r="C202" s="68"/>
      <c r="D202" s="37">
        <v>226</v>
      </c>
      <c r="E202" s="44">
        <f t="shared" si="8"/>
        <v>21520</v>
      </c>
      <c r="F202" s="44">
        <v>16520</v>
      </c>
      <c r="G202" s="44"/>
      <c r="H202" s="41"/>
      <c r="I202" s="44">
        <v>5000</v>
      </c>
      <c r="J202" s="45"/>
    </row>
    <row r="203" spans="1:10" s="12" customFormat="1" ht="19.5" customHeight="1">
      <c r="A203" s="80" t="s">
        <v>136</v>
      </c>
      <c r="B203" s="81"/>
      <c r="C203" s="82"/>
      <c r="D203" s="38">
        <v>290</v>
      </c>
      <c r="E203" s="44">
        <f t="shared" si="8"/>
        <v>0</v>
      </c>
      <c r="F203" s="43">
        <f>F204+F205+F206</f>
        <v>0</v>
      </c>
      <c r="G203" s="43">
        <f>G204+G205+G206</f>
        <v>0</v>
      </c>
      <c r="H203" s="43">
        <f>H204+H205+H206</f>
        <v>0</v>
      </c>
      <c r="I203" s="43">
        <f>I204+I205+I206</f>
        <v>0</v>
      </c>
      <c r="J203" s="43">
        <f>J204+J205+J206</f>
        <v>0</v>
      </c>
    </row>
    <row r="204" spans="1:10" s="13" customFormat="1" ht="13.5" customHeight="1">
      <c r="A204" s="66" t="s">
        <v>17</v>
      </c>
      <c r="B204" s="67"/>
      <c r="C204" s="68"/>
      <c r="D204" s="37"/>
      <c r="E204" s="44">
        <f t="shared" si="8"/>
        <v>0</v>
      </c>
      <c r="F204" s="43"/>
      <c r="G204" s="43"/>
      <c r="H204" s="46"/>
      <c r="I204" s="43"/>
      <c r="J204" s="47"/>
    </row>
    <row r="205" spans="1:10" ht="19.5" customHeight="1">
      <c r="A205" s="66" t="s">
        <v>137</v>
      </c>
      <c r="B205" s="67"/>
      <c r="C205" s="68"/>
      <c r="D205" s="37"/>
      <c r="E205" s="44">
        <f t="shared" si="8"/>
        <v>0</v>
      </c>
      <c r="F205" s="48"/>
      <c r="G205" s="48"/>
      <c r="H205" s="49"/>
      <c r="I205" s="48"/>
      <c r="J205" s="47"/>
    </row>
    <row r="206" spans="1:10" s="12" customFormat="1" ht="19.5" customHeight="1">
      <c r="A206" s="66" t="s">
        <v>138</v>
      </c>
      <c r="B206" s="67"/>
      <c r="C206" s="68"/>
      <c r="D206" s="37"/>
      <c r="E206" s="44">
        <f t="shared" si="8"/>
        <v>0</v>
      </c>
      <c r="F206" s="48"/>
      <c r="G206" s="43"/>
      <c r="H206" s="46"/>
      <c r="I206" s="48"/>
      <c r="J206" s="47"/>
    </row>
    <row r="207" spans="1:10" s="13" customFormat="1" ht="12.75" customHeight="1">
      <c r="A207" s="80" t="s">
        <v>139</v>
      </c>
      <c r="B207" s="81"/>
      <c r="C207" s="82"/>
      <c r="D207" s="38">
        <v>300</v>
      </c>
      <c r="E207" s="44">
        <f t="shared" si="8"/>
        <v>126080</v>
      </c>
      <c r="F207" s="43">
        <f>F209+F210+F211+F212</f>
        <v>66080</v>
      </c>
      <c r="G207" s="43">
        <f>G209+G210+G211+G212</f>
        <v>0</v>
      </c>
      <c r="H207" s="43">
        <f>H209+H210+H211+H212</f>
        <v>0</v>
      </c>
      <c r="I207" s="43">
        <f>I209+I210+I211+I212</f>
        <v>40000</v>
      </c>
      <c r="J207" s="43">
        <f>J209+J210+J211+J212</f>
        <v>20000</v>
      </c>
    </row>
    <row r="208" spans="1:10" ht="19.5" customHeight="1">
      <c r="A208" s="66" t="s">
        <v>17</v>
      </c>
      <c r="B208" s="67"/>
      <c r="C208" s="68"/>
      <c r="D208" s="37"/>
      <c r="E208" s="44">
        <f t="shared" si="8"/>
        <v>0</v>
      </c>
      <c r="F208" s="40"/>
      <c r="G208" s="40"/>
      <c r="H208" s="41"/>
      <c r="I208" s="40"/>
      <c r="J208" s="42"/>
    </row>
    <row r="209" spans="1:10" ht="19.5" customHeight="1">
      <c r="A209" s="66" t="s">
        <v>140</v>
      </c>
      <c r="B209" s="67"/>
      <c r="C209" s="68"/>
      <c r="D209" s="37">
        <v>310</v>
      </c>
      <c r="E209" s="44">
        <f t="shared" si="8"/>
        <v>10000</v>
      </c>
      <c r="F209" s="44"/>
      <c r="G209" s="44"/>
      <c r="H209" s="41"/>
      <c r="I209" s="44">
        <v>10000</v>
      </c>
      <c r="J209" s="45"/>
    </row>
    <row r="210" spans="1:10" s="12" customFormat="1" ht="19.5" customHeight="1">
      <c r="A210" s="66" t="s">
        <v>141</v>
      </c>
      <c r="B210" s="67"/>
      <c r="C210" s="68"/>
      <c r="D210" s="37">
        <v>320</v>
      </c>
      <c r="E210" s="44">
        <f t="shared" si="8"/>
        <v>0</v>
      </c>
      <c r="F210" s="44"/>
      <c r="G210" s="44"/>
      <c r="H210" s="41"/>
      <c r="I210" s="44"/>
      <c r="J210" s="45"/>
    </row>
    <row r="211" spans="1:10" s="12" customFormat="1" ht="19.5" customHeight="1">
      <c r="A211" s="66" t="s">
        <v>142</v>
      </c>
      <c r="B211" s="67"/>
      <c r="C211" s="68"/>
      <c r="D211" s="37">
        <v>330</v>
      </c>
      <c r="E211" s="44">
        <f t="shared" si="8"/>
        <v>0</v>
      </c>
      <c r="F211" s="44"/>
      <c r="G211" s="44"/>
      <c r="H211" s="41"/>
      <c r="I211" s="44"/>
      <c r="J211" s="45"/>
    </row>
    <row r="212" spans="1:10" s="12" customFormat="1" ht="19.5" customHeight="1" thickBot="1">
      <c r="A212" s="66" t="s">
        <v>143</v>
      </c>
      <c r="B212" s="67"/>
      <c r="C212" s="68"/>
      <c r="D212" s="37">
        <v>340</v>
      </c>
      <c r="E212" s="44">
        <f t="shared" si="8"/>
        <v>116080</v>
      </c>
      <c r="F212" s="44">
        <v>66080</v>
      </c>
      <c r="G212" s="44"/>
      <c r="H212" s="41"/>
      <c r="I212" s="44">
        <v>30000</v>
      </c>
      <c r="J212" s="45">
        <v>20000</v>
      </c>
    </row>
    <row r="213" spans="1:10" s="12" customFormat="1" ht="19.5" customHeight="1" thickBot="1">
      <c r="A213" s="77" t="s">
        <v>175</v>
      </c>
      <c r="B213" s="78"/>
      <c r="C213" s="78"/>
      <c r="D213" s="78"/>
      <c r="E213" s="78"/>
      <c r="F213" s="78"/>
      <c r="G213" s="78"/>
      <c r="H213" s="78"/>
      <c r="I213" s="78"/>
      <c r="J213" s="79"/>
    </row>
    <row r="214" spans="1:10" s="12" customFormat="1" ht="19.5" customHeight="1">
      <c r="A214" s="69" t="s">
        <v>119</v>
      </c>
      <c r="B214" s="70"/>
      <c r="C214" s="71"/>
      <c r="D214" s="35"/>
      <c r="E214" s="39">
        <f aca="true" t="shared" si="9" ref="E214:J214">E216</f>
        <v>216100</v>
      </c>
      <c r="F214" s="39">
        <f t="shared" si="9"/>
        <v>0</v>
      </c>
      <c r="G214" s="39">
        <f t="shared" si="9"/>
        <v>216100</v>
      </c>
      <c r="H214" s="39">
        <f t="shared" si="9"/>
        <v>0</v>
      </c>
      <c r="I214" s="39">
        <f t="shared" si="9"/>
        <v>0</v>
      </c>
      <c r="J214" s="39">
        <f t="shared" si="9"/>
        <v>0</v>
      </c>
    </row>
    <row r="215" spans="1:10" s="13" customFormat="1" ht="13.5" customHeight="1">
      <c r="A215" s="66" t="s">
        <v>85</v>
      </c>
      <c r="B215" s="67"/>
      <c r="C215" s="68"/>
      <c r="D215" s="37"/>
      <c r="E215" s="40"/>
      <c r="F215" s="40"/>
      <c r="G215" s="40"/>
      <c r="H215" s="41"/>
      <c r="I215" s="40"/>
      <c r="J215" s="42"/>
    </row>
    <row r="216" spans="1:10" ht="18" customHeight="1">
      <c r="A216" s="80" t="s">
        <v>120</v>
      </c>
      <c r="B216" s="81"/>
      <c r="C216" s="82"/>
      <c r="D216" s="38">
        <v>210</v>
      </c>
      <c r="E216" s="43">
        <f aca="true" t="shared" si="10" ref="E216:J216">E218+E219</f>
        <v>216100</v>
      </c>
      <c r="F216" s="43">
        <f t="shared" si="10"/>
        <v>0</v>
      </c>
      <c r="G216" s="43">
        <f t="shared" si="10"/>
        <v>216100</v>
      </c>
      <c r="H216" s="43">
        <f t="shared" si="10"/>
        <v>0</v>
      </c>
      <c r="I216" s="43">
        <f t="shared" si="10"/>
        <v>0</v>
      </c>
      <c r="J216" s="43">
        <f t="shared" si="10"/>
        <v>0</v>
      </c>
    </row>
    <row r="217" spans="1:10" ht="19.5" customHeight="1">
      <c r="A217" s="66" t="s">
        <v>17</v>
      </c>
      <c r="B217" s="67"/>
      <c r="C217" s="68"/>
      <c r="D217" s="37"/>
      <c r="E217" s="40"/>
      <c r="F217" s="40"/>
      <c r="G217" s="40"/>
      <c r="H217" s="41"/>
      <c r="I217" s="40"/>
      <c r="J217" s="42"/>
    </row>
    <row r="218" spans="1:10" ht="19.5" customHeight="1">
      <c r="A218" s="66" t="s">
        <v>121</v>
      </c>
      <c r="B218" s="67"/>
      <c r="C218" s="68"/>
      <c r="D218" s="37">
        <v>211</v>
      </c>
      <c r="E218" s="44">
        <f>F218+G218+H218+I218+J218</f>
        <v>0</v>
      </c>
      <c r="F218" s="44"/>
      <c r="G218" s="44"/>
      <c r="H218" s="41"/>
      <c r="I218" s="44"/>
      <c r="J218" s="45"/>
    </row>
    <row r="219" spans="1:10" ht="17.25" customHeight="1" thickBot="1">
      <c r="A219" s="66" t="s">
        <v>140</v>
      </c>
      <c r="B219" s="67"/>
      <c r="C219" s="68"/>
      <c r="D219" s="37">
        <v>310</v>
      </c>
      <c r="E219" s="44">
        <f>F219+G219+H219+I219+J219</f>
        <v>216100</v>
      </c>
      <c r="F219" s="44"/>
      <c r="G219" s="44">
        <v>216100</v>
      </c>
      <c r="H219" s="41"/>
      <c r="I219" s="44"/>
      <c r="J219" s="45"/>
    </row>
    <row r="220" spans="1:10" s="12" customFormat="1" ht="19.5" customHeight="1" thickBot="1">
      <c r="A220" s="77" t="s">
        <v>176</v>
      </c>
      <c r="B220" s="78"/>
      <c r="C220" s="78"/>
      <c r="D220" s="78"/>
      <c r="E220" s="78"/>
      <c r="F220" s="78"/>
      <c r="G220" s="78"/>
      <c r="H220" s="78"/>
      <c r="I220" s="78"/>
      <c r="J220" s="79"/>
    </row>
    <row r="221" spans="1:10" s="13" customFormat="1" ht="12.75" customHeight="1">
      <c r="A221" s="69" t="s">
        <v>119</v>
      </c>
      <c r="B221" s="70"/>
      <c r="C221" s="71"/>
      <c r="D221" s="35"/>
      <c r="E221" s="39">
        <f aca="true" t="shared" si="11" ref="E221:J221">E223</f>
        <v>368900</v>
      </c>
      <c r="F221" s="39">
        <f t="shared" si="11"/>
        <v>368900</v>
      </c>
      <c r="G221" s="39">
        <f t="shared" si="11"/>
        <v>0</v>
      </c>
      <c r="H221" s="39">
        <f t="shared" si="11"/>
        <v>0</v>
      </c>
      <c r="I221" s="39">
        <f t="shared" si="11"/>
        <v>0</v>
      </c>
      <c r="J221" s="39">
        <f t="shared" si="11"/>
        <v>0</v>
      </c>
    </row>
    <row r="222" spans="1:10" ht="30" customHeight="1">
      <c r="A222" s="66" t="s">
        <v>85</v>
      </c>
      <c r="B222" s="67"/>
      <c r="C222" s="68"/>
      <c r="D222" s="37"/>
      <c r="E222" s="40"/>
      <c r="F222" s="40"/>
      <c r="G222" s="40"/>
      <c r="H222" s="41"/>
      <c r="I222" s="40"/>
      <c r="J222" s="42"/>
    </row>
    <row r="223" spans="1:10" ht="18" customHeight="1">
      <c r="A223" s="80" t="s">
        <v>139</v>
      </c>
      <c r="B223" s="81"/>
      <c r="C223" s="82"/>
      <c r="D223" s="38">
        <v>300</v>
      </c>
      <c r="E223" s="44">
        <f aca="true" t="shared" si="12" ref="E223:E228">F223+G223+H223+I223+J223</f>
        <v>368900</v>
      </c>
      <c r="F223" s="43">
        <f>F225+F226+F227+F228</f>
        <v>368900</v>
      </c>
      <c r="G223" s="43">
        <f>G225+G226+G227+G228</f>
        <v>0</v>
      </c>
      <c r="H223" s="43">
        <f>H225+H226+H227+H228</f>
        <v>0</v>
      </c>
      <c r="I223" s="43">
        <f>I225+I226+I227+I228</f>
        <v>0</v>
      </c>
      <c r="J223" s="43">
        <f>J225+J226+J227+J228</f>
        <v>0</v>
      </c>
    </row>
    <row r="224" spans="1:10" ht="19.5" customHeight="1">
      <c r="A224" s="66" t="s">
        <v>17</v>
      </c>
      <c r="B224" s="67"/>
      <c r="C224" s="68"/>
      <c r="D224" s="37"/>
      <c r="E224" s="44">
        <f t="shared" si="12"/>
        <v>0</v>
      </c>
      <c r="F224" s="40"/>
      <c r="G224" s="40"/>
      <c r="H224" s="41"/>
      <c r="I224" s="40"/>
      <c r="J224" s="42"/>
    </row>
    <row r="225" spans="1:10" ht="19.5" customHeight="1">
      <c r="A225" s="66" t="s">
        <v>140</v>
      </c>
      <c r="B225" s="67"/>
      <c r="C225" s="68"/>
      <c r="D225" s="37">
        <v>310</v>
      </c>
      <c r="E225" s="44">
        <f t="shared" si="12"/>
        <v>0</v>
      </c>
      <c r="F225" s="44"/>
      <c r="G225" s="44"/>
      <c r="H225" s="41"/>
      <c r="I225" s="44"/>
      <c r="J225" s="45"/>
    </row>
    <row r="226" spans="1:10" ht="19.5" customHeight="1">
      <c r="A226" s="66" t="s">
        <v>141</v>
      </c>
      <c r="B226" s="67"/>
      <c r="C226" s="68"/>
      <c r="D226" s="37">
        <v>320</v>
      </c>
      <c r="E226" s="44">
        <f t="shared" si="12"/>
        <v>0</v>
      </c>
      <c r="F226" s="44"/>
      <c r="G226" s="44"/>
      <c r="H226" s="41"/>
      <c r="I226" s="44"/>
      <c r="J226" s="45"/>
    </row>
    <row r="227" spans="1:10" ht="19.5" customHeight="1">
      <c r="A227" s="66" t="s">
        <v>142</v>
      </c>
      <c r="B227" s="67"/>
      <c r="C227" s="68"/>
      <c r="D227" s="37">
        <v>330</v>
      </c>
      <c r="E227" s="44">
        <f t="shared" si="12"/>
        <v>0</v>
      </c>
      <c r="F227" s="44"/>
      <c r="G227" s="44"/>
      <c r="H227" s="41"/>
      <c r="I227" s="44"/>
      <c r="J227" s="45"/>
    </row>
    <row r="228" spans="1:10" s="12" customFormat="1" ht="19.5" customHeight="1" thickBot="1">
      <c r="A228" s="66" t="s">
        <v>143</v>
      </c>
      <c r="B228" s="67"/>
      <c r="C228" s="68"/>
      <c r="D228" s="37">
        <v>340</v>
      </c>
      <c r="E228" s="44">
        <f t="shared" si="12"/>
        <v>368900</v>
      </c>
      <c r="F228" s="44">
        <v>368900</v>
      </c>
      <c r="G228" s="44"/>
      <c r="H228" s="41"/>
      <c r="I228" s="44"/>
      <c r="J228" s="45"/>
    </row>
    <row r="229" spans="1:10" s="13" customFormat="1" ht="12.75" customHeight="1" thickBot="1">
      <c r="A229" s="77" t="s">
        <v>177</v>
      </c>
      <c r="B229" s="78"/>
      <c r="C229" s="78"/>
      <c r="D229" s="78"/>
      <c r="E229" s="78"/>
      <c r="F229" s="78"/>
      <c r="G229" s="78"/>
      <c r="H229" s="78"/>
      <c r="I229" s="78"/>
      <c r="J229" s="79"/>
    </row>
    <row r="230" spans="1:10" s="12" customFormat="1" ht="19.5" customHeight="1">
      <c r="A230" s="69" t="s">
        <v>119</v>
      </c>
      <c r="B230" s="70"/>
      <c r="C230" s="71"/>
      <c r="D230" s="35"/>
      <c r="E230" s="39">
        <f aca="true" t="shared" si="13" ref="E230:J230">E232</f>
        <v>171000</v>
      </c>
      <c r="F230" s="39">
        <f t="shared" si="13"/>
        <v>171000</v>
      </c>
      <c r="G230" s="39">
        <f t="shared" si="13"/>
        <v>0</v>
      </c>
      <c r="H230" s="39">
        <f t="shared" si="13"/>
        <v>0</v>
      </c>
      <c r="I230" s="39">
        <f t="shared" si="13"/>
        <v>0</v>
      </c>
      <c r="J230" s="39">
        <f t="shared" si="13"/>
        <v>0</v>
      </c>
    </row>
    <row r="231" spans="1:10" s="13" customFormat="1" ht="12.75" customHeight="1">
      <c r="A231" s="66" t="s">
        <v>85</v>
      </c>
      <c r="B231" s="67"/>
      <c r="C231" s="68"/>
      <c r="D231" s="37"/>
      <c r="E231" s="40"/>
      <c r="F231" s="40"/>
      <c r="G231" s="40"/>
      <c r="H231" s="41"/>
      <c r="I231" s="40"/>
      <c r="J231" s="42"/>
    </row>
    <row r="232" spans="1:10" ht="19.5" customHeight="1">
      <c r="A232" s="80" t="s">
        <v>136</v>
      </c>
      <c r="B232" s="81"/>
      <c r="C232" s="82"/>
      <c r="D232" s="38">
        <v>290</v>
      </c>
      <c r="E232" s="44">
        <f>F232+G232+H232+I232+J232</f>
        <v>171000</v>
      </c>
      <c r="F232" s="43">
        <f>F234+F235</f>
        <v>171000</v>
      </c>
      <c r="G232" s="43">
        <f>G234+G235</f>
        <v>0</v>
      </c>
      <c r="H232" s="43">
        <f>H234+H235</f>
        <v>0</v>
      </c>
      <c r="I232" s="43">
        <f>I234+I235</f>
        <v>0</v>
      </c>
      <c r="J232" s="43">
        <f>J234+J235</f>
        <v>0</v>
      </c>
    </row>
    <row r="233" spans="1:10" ht="19.5" customHeight="1">
      <c r="A233" s="66" t="s">
        <v>17</v>
      </c>
      <c r="B233" s="67"/>
      <c r="C233" s="68"/>
      <c r="D233" s="37"/>
      <c r="E233" s="44">
        <f>F233+G233+H233+I233+J233</f>
        <v>0</v>
      </c>
      <c r="F233" s="43"/>
      <c r="G233" s="43"/>
      <c r="H233" s="46"/>
      <c r="I233" s="43"/>
      <c r="J233" s="47"/>
    </row>
    <row r="234" spans="1:10" ht="19.5" customHeight="1">
      <c r="A234" s="66" t="s">
        <v>137</v>
      </c>
      <c r="B234" s="67"/>
      <c r="C234" s="68"/>
      <c r="D234" s="37"/>
      <c r="E234" s="44">
        <f>F234+G234+H234+I234+J234</f>
        <v>171000</v>
      </c>
      <c r="F234" s="48">
        <v>171000</v>
      </c>
      <c r="G234" s="43"/>
      <c r="H234" s="46"/>
      <c r="I234" s="43"/>
      <c r="J234" s="47"/>
    </row>
    <row r="235" spans="1:10" s="12" customFormat="1" ht="19.5" customHeight="1" thickBot="1">
      <c r="A235" s="66" t="s">
        <v>138</v>
      </c>
      <c r="B235" s="67"/>
      <c r="C235" s="68"/>
      <c r="D235" s="37"/>
      <c r="E235" s="44">
        <f>F235+G235+H235+I235+J235</f>
        <v>0</v>
      </c>
      <c r="F235" s="43"/>
      <c r="G235" s="43"/>
      <c r="H235" s="46"/>
      <c r="I235" s="43"/>
      <c r="J235" s="47"/>
    </row>
    <row r="236" spans="1:10" s="13" customFormat="1" ht="12.75" customHeight="1" thickBot="1">
      <c r="A236" s="77" t="s">
        <v>178</v>
      </c>
      <c r="B236" s="78"/>
      <c r="C236" s="78"/>
      <c r="D236" s="78"/>
      <c r="E236" s="78"/>
      <c r="F236" s="78"/>
      <c r="G236" s="78"/>
      <c r="H236" s="78"/>
      <c r="I236" s="78"/>
      <c r="J236" s="79"/>
    </row>
    <row r="237" spans="1:10" ht="19.5" customHeight="1">
      <c r="A237" s="69" t="s">
        <v>119</v>
      </c>
      <c r="B237" s="70"/>
      <c r="C237" s="71"/>
      <c r="D237" s="35"/>
      <c r="E237" s="39">
        <f>F237+G237+H237+I237+J237</f>
        <v>0</v>
      </c>
      <c r="F237" s="39">
        <f>F239</f>
        <v>0</v>
      </c>
      <c r="G237" s="39">
        <f>G239</f>
        <v>0</v>
      </c>
      <c r="H237" s="39">
        <f>H239</f>
        <v>0</v>
      </c>
      <c r="I237" s="39">
        <f>I239</f>
        <v>0</v>
      </c>
      <c r="J237" s="39">
        <f>J239</f>
        <v>0</v>
      </c>
    </row>
    <row r="238" spans="1:10" ht="19.5" customHeight="1">
      <c r="A238" s="66" t="s">
        <v>85</v>
      </c>
      <c r="B238" s="67"/>
      <c r="C238" s="68"/>
      <c r="D238" s="37"/>
      <c r="E238" s="40"/>
      <c r="F238" s="40"/>
      <c r="G238" s="40"/>
      <c r="H238" s="41"/>
      <c r="I238" s="40"/>
      <c r="J238" s="42"/>
    </row>
    <row r="239" spans="1:10" ht="19.5" customHeight="1">
      <c r="A239" s="80" t="s">
        <v>120</v>
      </c>
      <c r="B239" s="81"/>
      <c r="C239" s="82"/>
      <c r="D239" s="38">
        <v>210</v>
      </c>
      <c r="E239" s="43">
        <f aca="true" t="shared" si="14" ref="E239:J239">E241+E242+E243</f>
        <v>0</v>
      </c>
      <c r="F239" s="43">
        <f t="shared" si="14"/>
        <v>0</v>
      </c>
      <c r="G239" s="43">
        <f t="shared" si="14"/>
        <v>0</v>
      </c>
      <c r="H239" s="43">
        <f t="shared" si="14"/>
        <v>0</v>
      </c>
      <c r="I239" s="43">
        <f t="shared" si="14"/>
        <v>0</v>
      </c>
      <c r="J239" s="43">
        <f t="shared" si="14"/>
        <v>0</v>
      </c>
    </row>
    <row r="240" spans="1:10" ht="19.5" customHeight="1">
      <c r="A240" s="66" t="s">
        <v>17</v>
      </c>
      <c r="B240" s="67"/>
      <c r="C240" s="68"/>
      <c r="D240" s="37"/>
      <c r="E240" s="40"/>
      <c r="F240" s="40"/>
      <c r="G240" s="40"/>
      <c r="H240" s="41"/>
      <c r="I240" s="40"/>
      <c r="J240" s="42"/>
    </row>
    <row r="241" spans="1:10" ht="19.5" customHeight="1">
      <c r="A241" s="66" t="s">
        <v>121</v>
      </c>
      <c r="B241" s="67"/>
      <c r="C241" s="68"/>
      <c r="D241" s="37">
        <v>211</v>
      </c>
      <c r="E241" s="44">
        <f>F241+G241+H241+I241+J241</f>
        <v>0</v>
      </c>
      <c r="F241" s="44"/>
      <c r="G241" s="44"/>
      <c r="H241" s="41"/>
      <c r="I241" s="44"/>
      <c r="J241" s="45"/>
    </row>
    <row r="242" spans="1:10" ht="19.5" customHeight="1">
      <c r="A242" s="66" t="s">
        <v>122</v>
      </c>
      <c r="B242" s="67"/>
      <c r="C242" s="68"/>
      <c r="D242" s="37">
        <v>212</v>
      </c>
      <c r="E242" s="44">
        <f>F242+G242+H242+I242+J242</f>
        <v>0</v>
      </c>
      <c r="F242" s="44"/>
      <c r="G242" s="44"/>
      <c r="H242" s="41"/>
      <c r="I242" s="44"/>
      <c r="J242" s="45"/>
    </row>
    <row r="243" spans="1:10" s="12" customFormat="1" ht="19.5" customHeight="1" thickBot="1">
      <c r="A243" s="66" t="s">
        <v>123</v>
      </c>
      <c r="B243" s="67"/>
      <c r="C243" s="68"/>
      <c r="D243" s="37">
        <v>213</v>
      </c>
      <c r="E243" s="44">
        <f>F243+G243+H243+I243+J243</f>
        <v>0</v>
      </c>
      <c r="F243" s="44"/>
      <c r="G243" s="44"/>
      <c r="H243" s="41"/>
      <c r="I243" s="44"/>
      <c r="J243" s="45"/>
    </row>
    <row r="244" spans="1:10" s="13" customFormat="1" ht="13.5" customHeight="1" thickBot="1">
      <c r="A244" s="77" t="s">
        <v>180</v>
      </c>
      <c r="B244" s="78"/>
      <c r="C244" s="78"/>
      <c r="D244" s="73"/>
      <c r="E244" s="73"/>
      <c r="F244" s="73"/>
      <c r="G244" s="73"/>
      <c r="H244" s="73"/>
      <c r="I244" s="73"/>
      <c r="J244" s="74"/>
    </row>
    <row r="245" spans="1:10" ht="19.5" customHeight="1">
      <c r="A245" s="69" t="s">
        <v>119</v>
      </c>
      <c r="B245" s="70"/>
      <c r="C245" s="71"/>
      <c r="D245" s="59"/>
      <c r="E245" s="60">
        <f>E249+E250</f>
        <v>169600</v>
      </c>
      <c r="F245" s="60">
        <f>F249+F250</f>
        <v>0</v>
      </c>
      <c r="G245" s="60">
        <f>G250+G249</f>
        <v>169600</v>
      </c>
      <c r="H245" s="60">
        <f>H250+H249</f>
        <v>0</v>
      </c>
      <c r="I245" s="60">
        <f>I250+I249</f>
        <v>0</v>
      </c>
      <c r="J245" s="60">
        <f>J250+J249</f>
        <v>0</v>
      </c>
    </row>
    <row r="246" spans="1:10" s="12" customFormat="1" ht="19.5" customHeight="1">
      <c r="A246" s="66" t="s">
        <v>85</v>
      </c>
      <c r="B246" s="67"/>
      <c r="C246" s="68"/>
      <c r="D246" s="56"/>
      <c r="E246" s="61"/>
      <c r="F246" s="61"/>
      <c r="G246" s="61"/>
      <c r="H246" s="62"/>
      <c r="I246" s="61"/>
      <c r="J246" s="61"/>
    </row>
    <row r="247" spans="1:10" s="13" customFormat="1" ht="12.75" customHeight="1">
      <c r="A247" s="80" t="s">
        <v>139</v>
      </c>
      <c r="B247" s="81"/>
      <c r="C247" s="82"/>
      <c r="D247" s="38">
        <v>300</v>
      </c>
      <c r="E247" s="60">
        <f aca="true" t="shared" si="15" ref="E247:J247">E249+E250</f>
        <v>169600</v>
      </c>
      <c r="F247" s="60">
        <f t="shared" si="15"/>
        <v>0</v>
      </c>
      <c r="G247" s="60">
        <f t="shared" si="15"/>
        <v>169600</v>
      </c>
      <c r="H247" s="60">
        <f t="shared" si="15"/>
        <v>0</v>
      </c>
      <c r="I247" s="60">
        <f t="shared" si="15"/>
        <v>0</v>
      </c>
      <c r="J247" s="60">
        <f t="shared" si="15"/>
        <v>0</v>
      </c>
    </row>
    <row r="248" spans="1:10" ht="19.5" customHeight="1">
      <c r="A248" s="66" t="s">
        <v>17</v>
      </c>
      <c r="B248" s="67"/>
      <c r="C248" s="68"/>
      <c r="D248" s="56"/>
      <c r="E248" s="61"/>
      <c r="F248" s="61"/>
      <c r="G248" s="61"/>
      <c r="H248" s="62"/>
      <c r="I248" s="61"/>
      <c r="J248" s="61"/>
    </row>
    <row r="249" spans="1:10" ht="19.5" customHeight="1">
      <c r="A249" s="66" t="s">
        <v>140</v>
      </c>
      <c r="B249" s="67"/>
      <c r="C249" s="68"/>
      <c r="D249" s="56">
        <v>310</v>
      </c>
      <c r="E249" s="62">
        <f>F249+G249+I249+J249</f>
        <v>169600</v>
      </c>
      <c r="F249" s="62"/>
      <c r="G249" s="62">
        <v>169600</v>
      </c>
      <c r="H249" s="62"/>
      <c r="I249" s="62"/>
      <c r="J249" s="62"/>
    </row>
    <row r="250" spans="1:10" s="12" customFormat="1" ht="19.5" customHeight="1" thickBot="1">
      <c r="A250" s="66" t="s">
        <v>143</v>
      </c>
      <c r="B250" s="67"/>
      <c r="C250" s="68"/>
      <c r="D250" s="56">
        <v>340</v>
      </c>
      <c r="E250" s="62">
        <f>G250</f>
        <v>0</v>
      </c>
      <c r="F250" s="62"/>
      <c r="G250" s="62"/>
      <c r="H250" s="62"/>
      <c r="I250" s="62"/>
      <c r="J250" s="62"/>
    </row>
    <row r="251" spans="1:10" s="12" customFormat="1" ht="19.5" customHeight="1" thickBot="1">
      <c r="A251" s="77" t="s">
        <v>179</v>
      </c>
      <c r="B251" s="78"/>
      <c r="C251" s="78"/>
      <c r="D251" s="78"/>
      <c r="E251" s="78"/>
      <c r="F251" s="78"/>
      <c r="G251" s="78"/>
      <c r="H251" s="78"/>
      <c r="I251" s="78"/>
      <c r="J251" s="79"/>
    </row>
    <row r="252" spans="1:10" s="12" customFormat="1" ht="19.5" customHeight="1">
      <c r="A252" s="69" t="s">
        <v>119</v>
      </c>
      <c r="B252" s="70"/>
      <c r="C252" s="71"/>
      <c r="D252" s="35"/>
      <c r="E252" s="39">
        <f aca="true" t="shared" si="16" ref="E252:J252">E254+E259+E267+E271</f>
        <v>7074800</v>
      </c>
      <c r="F252" s="39">
        <f t="shared" si="16"/>
        <v>2044800</v>
      </c>
      <c r="G252" s="39">
        <f t="shared" si="16"/>
        <v>0</v>
      </c>
      <c r="H252" s="39">
        <f t="shared" si="16"/>
        <v>0</v>
      </c>
      <c r="I252" s="39">
        <f t="shared" si="16"/>
        <v>5030000</v>
      </c>
      <c r="J252" s="39">
        <f t="shared" si="16"/>
        <v>0</v>
      </c>
    </row>
    <row r="253" spans="1:10" s="12" customFormat="1" ht="19.5" customHeight="1">
      <c r="A253" s="66" t="s">
        <v>85</v>
      </c>
      <c r="B253" s="67"/>
      <c r="C253" s="68"/>
      <c r="D253" s="37"/>
      <c r="E253" s="40"/>
      <c r="F253" s="40"/>
      <c r="G253" s="40"/>
      <c r="H253" s="41"/>
      <c r="I253" s="40"/>
      <c r="J253" s="42"/>
    </row>
    <row r="254" spans="1:10" s="12" customFormat="1" ht="19.5" customHeight="1">
      <c r="A254" s="80" t="s">
        <v>120</v>
      </c>
      <c r="B254" s="81"/>
      <c r="C254" s="82"/>
      <c r="D254" s="38">
        <v>210</v>
      </c>
      <c r="E254" s="43">
        <f aca="true" t="shared" si="17" ref="E254:J254">E256+E257+E258</f>
        <v>3000</v>
      </c>
      <c r="F254" s="43">
        <f t="shared" si="17"/>
        <v>3000</v>
      </c>
      <c r="G254" s="43">
        <f t="shared" si="17"/>
        <v>0</v>
      </c>
      <c r="H254" s="43">
        <f t="shared" si="17"/>
        <v>0</v>
      </c>
      <c r="I254" s="43">
        <f t="shared" si="17"/>
        <v>0</v>
      </c>
      <c r="J254" s="43">
        <f t="shared" si="17"/>
        <v>0</v>
      </c>
    </row>
    <row r="255" spans="1:10" s="13" customFormat="1" ht="13.5" customHeight="1">
      <c r="A255" s="66" t="s">
        <v>17</v>
      </c>
      <c r="B255" s="67"/>
      <c r="C255" s="68"/>
      <c r="D255" s="37"/>
      <c r="E255" s="40"/>
      <c r="F255" s="40"/>
      <c r="G255" s="40"/>
      <c r="H255" s="41"/>
      <c r="I255" s="40"/>
      <c r="J255" s="42"/>
    </row>
    <row r="256" spans="1:10" ht="18" customHeight="1">
      <c r="A256" s="66" t="s">
        <v>121</v>
      </c>
      <c r="B256" s="67"/>
      <c r="C256" s="68"/>
      <c r="D256" s="37">
        <v>211</v>
      </c>
      <c r="E256" s="44">
        <f aca="true" t="shared" si="18" ref="E256:E278">F256+G256+H256+I256+J256</f>
        <v>0</v>
      </c>
      <c r="F256" s="44"/>
      <c r="G256" s="44"/>
      <c r="H256" s="41"/>
      <c r="I256" s="44"/>
      <c r="J256" s="45"/>
    </row>
    <row r="257" spans="1:10" ht="19.5" customHeight="1">
      <c r="A257" s="66" t="s">
        <v>122</v>
      </c>
      <c r="B257" s="67"/>
      <c r="C257" s="68"/>
      <c r="D257" s="37">
        <v>212</v>
      </c>
      <c r="E257" s="44">
        <f t="shared" si="18"/>
        <v>3000</v>
      </c>
      <c r="F257" s="44">
        <v>3000</v>
      </c>
      <c r="G257" s="44"/>
      <c r="H257" s="41"/>
      <c r="I257" s="44"/>
      <c r="J257" s="45"/>
    </row>
    <row r="258" spans="1:10" ht="19.5" customHeight="1">
      <c r="A258" s="66" t="s">
        <v>123</v>
      </c>
      <c r="B258" s="67"/>
      <c r="C258" s="68"/>
      <c r="D258" s="37">
        <v>213</v>
      </c>
      <c r="E258" s="44">
        <f t="shared" si="18"/>
        <v>0</v>
      </c>
      <c r="F258" s="44"/>
      <c r="G258" s="44"/>
      <c r="H258" s="41"/>
      <c r="I258" s="44"/>
      <c r="J258" s="45"/>
    </row>
    <row r="259" spans="1:10" ht="17.25" customHeight="1">
      <c r="A259" s="80" t="s">
        <v>124</v>
      </c>
      <c r="B259" s="81"/>
      <c r="C259" s="82"/>
      <c r="D259" s="38">
        <v>220</v>
      </c>
      <c r="E259" s="44">
        <f t="shared" si="18"/>
        <v>2064200</v>
      </c>
      <c r="F259" s="43">
        <f>F261+F262+F263+F264+F265+F266</f>
        <v>2034200</v>
      </c>
      <c r="G259" s="43">
        <f>G261+G262+G263+G264+G265+G266</f>
        <v>0</v>
      </c>
      <c r="H259" s="43">
        <f>H261+H262+H263+H264+H265+H266</f>
        <v>0</v>
      </c>
      <c r="I259" s="43">
        <f>I261+I262+I263+I264+I265+I266</f>
        <v>30000</v>
      </c>
      <c r="J259" s="43">
        <f>J261+J262+J263+J264+J265+J266</f>
        <v>0</v>
      </c>
    </row>
    <row r="260" spans="1:10" s="12" customFormat="1" ht="19.5" customHeight="1">
      <c r="A260" s="66" t="s">
        <v>17</v>
      </c>
      <c r="B260" s="67"/>
      <c r="C260" s="68"/>
      <c r="D260" s="37"/>
      <c r="E260" s="44">
        <f t="shared" si="18"/>
        <v>0</v>
      </c>
      <c r="F260" s="40"/>
      <c r="G260" s="40"/>
      <c r="H260" s="41"/>
      <c r="I260" s="40"/>
      <c r="J260" s="42"/>
    </row>
    <row r="261" spans="1:10" s="13" customFormat="1" ht="12.75" customHeight="1">
      <c r="A261" s="66" t="s">
        <v>125</v>
      </c>
      <c r="B261" s="67"/>
      <c r="C261" s="68"/>
      <c r="D261" s="37">
        <v>221</v>
      </c>
      <c r="E261" s="44">
        <f t="shared" si="18"/>
        <v>20000</v>
      </c>
      <c r="F261" s="44">
        <v>20000</v>
      </c>
      <c r="G261" s="44"/>
      <c r="H261" s="41"/>
      <c r="I261" s="44"/>
      <c r="J261" s="45"/>
    </row>
    <row r="262" spans="1:10" ht="30" customHeight="1">
      <c r="A262" s="66" t="s">
        <v>126</v>
      </c>
      <c r="B262" s="67"/>
      <c r="C262" s="68"/>
      <c r="D262" s="37">
        <v>222</v>
      </c>
      <c r="E262" s="44">
        <f t="shared" si="18"/>
        <v>0</v>
      </c>
      <c r="F262" s="44"/>
      <c r="G262" s="44"/>
      <c r="H262" s="41"/>
      <c r="I262" s="44"/>
      <c r="J262" s="45"/>
    </row>
    <row r="263" spans="1:10" ht="18" customHeight="1">
      <c r="A263" s="66" t="s">
        <v>127</v>
      </c>
      <c r="B263" s="67"/>
      <c r="C263" s="68"/>
      <c r="D263" s="37">
        <v>223</v>
      </c>
      <c r="E263" s="44">
        <f t="shared" si="18"/>
        <v>1766200</v>
      </c>
      <c r="F263" s="44">
        <v>1766200</v>
      </c>
      <c r="G263" s="44"/>
      <c r="H263" s="41"/>
      <c r="I263" s="44"/>
      <c r="J263" s="45"/>
    </row>
    <row r="264" spans="1:10" ht="19.5" customHeight="1">
      <c r="A264" s="66" t="s">
        <v>128</v>
      </c>
      <c r="B264" s="67"/>
      <c r="C264" s="68"/>
      <c r="D264" s="37">
        <v>224</v>
      </c>
      <c r="E264" s="44">
        <f t="shared" si="18"/>
        <v>0</v>
      </c>
      <c r="F264" s="44"/>
      <c r="G264" s="44"/>
      <c r="H264" s="41"/>
      <c r="I264" s="44"/>
      <c r="J264" s="45"/>
    </row>
    <row r="265" spans="1:10" s="12" customFormat="1" ht="19.5" customHeight="1">
      <c r="A265" s="66" t="s">
        <v>129</v>
      </c>
      <c r="B265" s="67"/>
      <c r="C265" s="68"/>
      <c r="D265" s="37">
        <v>225</v>
      </c>
      <c r="E265" s="44">
        <f t="shared" si="18"/>
        <v>188000</v>
      </c>
      <c r="F265" s="44">
        <v>158000</v>
      </c>
      <c r="G265" s="44"/>
      <c r="H265" s="41"/>
      <c r="I265" s="44">
        <v>30000</v>
      </c>
      <c r="J265" s="45"/>
    </row>
    <row r="266" spans="1:10" s="13" customFormat="1" ht="12.75" customHeight="1">
      <c r="A266" s="66" t="s">
        <v>130</v>
      </c>
      <c r="B266" s="67"/>
      <c r="C266" s="68"/>
      <c r="D266" s="37">
        <v>226</v>
      </c>
      <c r="E266" s="44">
        <f t="shared" si="18"/>
        <v>90000</v>
      </c>
      <c r="F266" s="44">
        <v>90000</v>
      </c>
      <c r="G266" s="44"/>
      <c r="H266" s="41"/>
      <c r="I266" s="44"/>
      <c r="J266" s="45"/>
    </row>
    <row r="267" spans="1:10" s="12" customFormat="1" ht="19.5" customHeight="1">
      <c r="A267" s="80" t="s">
        <v>136</v>
      </c>
      <c r="B267" s="81"/>
      <c r="C267" s="82"/>
      <c r="D267" s="38">
        <v>290</v>
      </c>
      <c r="E267" s="44">
        <f t="shared" si="18"/>
        <v>2600</v>
      </c>
      <c r="F267" s="43">
        <f>F268+F269+F270</f>
        <v>2600</v>
      </c>
      <c r="G267" s="43">
        <f>G268+G269+G270</f>
        <v>0</v>
      </c>
      <c r="H267" s="43">
        <f>H268+H269+H270</f>
        <v>0</v>
      </c>
      <c r="I267" s="43">
        <f>I268+I269+I270</f>
        <v>0</v>
      </c>
      <c r="J267" s="43">
        <f>J268+J269+J270</f>
        <v>0</v>
      </c>
    </row>
    <row r="268" spans="1:10" s="13" customFormat="1" ht="12.75" customHeight="1">
      <c r="A268" s="66" t="s">
        <v>17</v>
      </c>
      <c r="B268" s="67"/>
      <c r="C268" s="68"/>
      <c r="D268" s="37"/>
      <c r="E268" s="44">
        <f t="shared" si="18"/>
        <v>0</v>
      </c>
      <c r="F268" s="43"/>
      <c r="G268" s="43"/>
      <c r="H268" s="46"/>
      <c r="I268" s="43"/>
      <c r="J268" s="47"/>
    </row>
    <row r="269" spans="1:10" ht="19.5" customHeight="1">
      <c r="A269" s="66" t="s">
        <v>137</v>
      </c>
      <c r="B269" s="67"/>
      <c r="C269" s="68"/>
      <c r="D269" s="37"/>
      <c r="E269" s="44">
        <f t="shared" si="18"/>
        <v>0</v>
      </c>
      <c r="F269" s="48"/>
      <c r="G269" s="48"/>
      <c r="H269" s="49"/>
      <c r="I269" s="48"/>
      <c r="J269" s="47"/>
    </row>
    <row r="270" spans="1:10" ht="19.5" customHeight="1">
      <c r="A270" s="66" t="s">
        <v>138</v>
      </c>
      <c r="B270" s="67"/>
      <c r="C270" s="68"/>
      <c r="D270" s="37"/>
      <c r="E270" s="44">
        <f t="shared" si="18"/>
        <v>2600</v>
      </c>
      <c r="F270" s="48">
        <v>2600</v>
      </c>
      <c r="G270" s="43"/>
      <c r="H270" s="46"/>
      <c r="I270" s="48"/>
      <c r="J270" s="47"/>
    </row>
    <row r="271" spans="1:10" ht="19.5" customHeight="1">
      <c r="A271" s="80" t="s">
        <v>139</v>
      </c>
      <c r="B271" s="81"/>
      <c r="C271" s="82"/>
      <c r="D271" s="38">
        <v>300</v>
      </c>
      <c r="E271" s="44">
        <f t="shared" si="18"/>
        <v>5005000</v>
      </c>
      <c r="F271" s="43">
        <f>F273+F274+F275+F276</f>
        <v>5000</v>
      </c>
      <c r="G271" s="43">
        <f>G273+G274+G275+G276</f>
        <v>0</v>
      </c>
      <c r="H271" s="43">
        <f>H273+H274+H275+H276</f>
        <v>0</v>
      </c>
      <c r="I271" s="43">
        <f>I273+I274+I275+I276</f>
        <v>5000000</v>
      </c>
      <c r="J271" s="43">
        <f>J273+J274+J275+J276</f>
        <v>0</v>
      </c>
    </row>
    <row r="272" spans="1:10" s="12" customFormat="1" ht="19.5" customHeight="1">
      <c r="A272" s="66" t="s">
        <v>17</v>
      </c>
      <c r="B272" s="67"/>
      <c r="C272" s="68"/>
      <c r="D272" s="37"/>
      <c r="E272" s="44">
        <f t="shared" si="18"/>
        <v>0</v>
      </c>
      <c r="F272" s="40"/>
      <c r="G272" s="40"/>
      <c r="H272" s="41"/>
      <c r="I272" s="40"/>
      <c r="J272" s="42"/>
    </row>
    <row r="273" spans="1:10" s="13" customFormat="1" ht="12.75" customHeight="1">
      <c r="A273" s="66" t="s">
        <v>140</v>
      </c>
      <c r="B273" s="67"/>
      <c r="C273" s="68"/>
      <c r="D273" s="37">
        <v>310</v>
      </c>
      <c r="E273" s="44">
        <f t="shared" si="18"/>
        <v>0</v>
      </c>
      <c r="F273" s="44"/>
      <c r="G273" s="44"/>
      <c r="H273" s="41"/>
      <c r="I273" s="44"/>
      <c r="J273" s="45"/>
    </row>
    <row r="274" spans="1:10" ht="19.5" customHeight="1">
      <c r="A274" s="66" t="s">
        <v>141</v>
      </c>
      <c r="B274" s="67"/>
      <c r="C274" s="68"/>
      <c r="D274" s="37">
        <v>320</v>
      </c>
      <c r="E274" s="44">
        <f t="shared" si="18"/>
        <v>0</v>
      </c>
      <c r="F274" s="44"/>
      <c r="G274" s="44"/>
      <c r="H274" s="41"/>
      <c r="I274" s="44"/>
      <c r="J274" s="45"/>
    </row>
    <row r="275" spans="1:10" ht="19.5" customHeight="1">
      <c r="A275" s="66" t="s">
        <v>142</v>
      </c>
      <c r="B275" s="67"/>
      <c r="C275" s="68"/>
      <c r="D275" s="37">
        <v>330</v>
      </c>
      <c r="E275" s="44">
        <f t="shared" si="18"/>
        <v>0</v>
      </c>
      <c r="F275" s="44"/>
      <c r="G275" s="44"/>
      <c r="H275" s="41"/>
      <c r="I275" s="44"/>
      <c r="J275" s="45"/>
    </row>
    <row r="276" spans="1:10" ht="19.5" customHeight="1">
      <c r="A276" s="66" t="s">
        <v>143</v>
      </c>
      <c r="B276" s="67"/>
      <c r="C276" s="68"/>
      <c r="D276" s="37">
        <v>340</v>
      </c>
      <c r="E276" s="44">
        <f t="shared" si="18"/>
        <v>5005000</v>
      </c>
      <c r="F276" s="44">
        <v>5000</v>
      </c>
      <c r="G276" s="44"/>
      <c r="H276" s="41"/>
      <c r="I276" s="44">
        <v>5000000</v>
      </c>
      <c r="J276" s="45"/>
    </row>
    <row r="277" spans="1:10" ht="19.5" customHeight="1">
      <c r="A277" s="66" t="s">
        <v>128</v>
      </c>
      <c r="B277" s="67"/>
      <c r="C277" s="68"/>
      <c r="D277" s="37">
        <v>224</v>
      </c>
      <c r="E277" s="44">
        <f t="shared" si="18"/>
        <v>0</v>
      </c>
      <c r="F277" s="44"/>
      <c r="G277" s="44"/>
      <c r="H277" s="41"/>
      <c r="I277" s="44"/>
      <c r="J277" s="45"/>
    </row>
    <row r="278" spans="1:10" ht="19.5" customHeight="1" thickBot="1">
      <c r="A278" s="66" t="s">
        <v>129</v>
      </c>
      <c r="B278" s="67"/>
      <c r="C278" s="68"/>
      <c r="D278" s="37">
        <v>225</v>
      </c>
      <c r="E278" s="44">
        <f t="shared" si="18"/>
        <v>0</v>
      </c>
      <c r="F278" s="44"/>
      <c r="G278" s="44"/>
      <c r="H278" s="41"/>
      <c r="I278" s="44"/>
      <c r="J278" s="45"/>
    </row>
    <row r="279" spans="1:10" ht="19.5" customHeight="1">
      <c r="A279" s="72" t="s">
        <v>181</v>
      </c>
      <c r="B279" s="73"/>
      <c r="C279" s="73"/>
      <c r="D279" s="73"/>
      <c r="E279" s="73"/>
      <c r="F279" s="73"/>
      <c r="G279" s="73"/>
      <c r="H279" s="73"/>
      <c r="I279" s="73"/>
      <c r="J279" s="74"/>
    </row>
    <row r="280" spans="1:10" ht="19.5" customHeight="1">
      <c r="A280" s="75" t="s">
        <v>119</v>
      </c>
      <c r="B280" s="75"/>
      <c r="C280" s="75"/>
      <c r="D280" s="59"/>
      <c r="E280" s="60">
        <f aca="true" t="shared" si="19" ref="E280:J280">E282</f>
        <v>600000</v>
      </c>
      <c r="F280" s="60">
        <f t="shared" si="19"/>
        <v>0</v>
      </c>
      <c r="G280" s="60">
        <f t="shared" si="19"/>
        <v>600000</v>
      </c>
      <c r="H280" s="60">
        <f t="shared" si="19"/>
        <v>0</v>
      </c>
      <c r="I280" s="60">
        <f t="shared" si="19"/>
        <v>0</v>
      </c>
      <c r="J280" s="60">
        <f t="shared" si="19"/>
        <v>0</v>
      </c>
    </row>
    <row r="281" spans="1:10" ht="19.5" customHeight="1">
      <c r="A281" s="76" t="s">
        <v>85</v>
      </c>
      <c r="B281" s="76"/>
      <c r="C281" s="76"/>
      <c r="D281" s="56"/>
      <c r="E281" s="61"/>
      <c r="F281" s="61"/>
      <c r="G281" s="61"/>
      <c r="H281" s="62"/>
      <c r="I281" s="61"/>
      <c r="J281" s="61"/>
    </row>
    <row r="282" spans="1:10" ht="19.5" customHeight="1">
      <c r="A282" s="66" t="s">
        <v>129</v>
      </c>
      <c r="B282" s="67"/>
      <c r="C282" s="68"/>
      <c r="D282" s="56">
        <v>225</v>
      </c>
      <c r="E282" s="62">
        <f>G282</f>
        <v>600000</v>
      </c>
      <c r="F282" s="62"/>
      <c r="G282" s="62">
        <v>600000</v>
      </c>
      <c r="H282" s="62"/>
      <c r="I282" s="62"/>
      <c r="J282" s="62"/>
    </row>
    <row r="283" spans="1:10" ht="19.5" customHeight="1">
      <c r="A283" s="58"/>
      <c r="B283" s="58"/>
      <c r="C283" s="58"/>
      <c r="D283" s="54"/>
      <c r="E283" s="55"/>
      <c r="F283" s="55"/>
      <c r="G283" s="55"/>
      <c r="H283" s="55"/>
      <c r="I283" s="55"/>
      <c r="J283" s="55"/>
    </row>
    <row r="284" spans="1:10" ht="19.5" customHeight="1">
      <c r="A284" s="58"/>
      <c r="B284" s="58"/>
      <c r="C284" s="58"/>
      <c r="D284" s="54"/>
      <c r="E284" s="55"/>
      <c r="F284" s="55"/>
      <c r="G284" s="55"/>
      <c r="H284" s="55"/>
      <c r="I284" s="55"/>
      <c r="J284" s="55"/>
    </row>
    <row r="285" spans="1:10" ht="19.5" customHeight="1">
      <c r="A285" s="58"/>
      <c r="B285" s="58"/>
      <c r="C285" s="58"/>
      <c r="D285" s="54"/>
      <c r="E285" s="55"/>
      <c r="F285" s="55"/>
      <c r="G285" s="55"/>
      <c r="H285" s="55"/>
      <c r="I285" s="55"/>
      <c r="J285" s="55"/>
    </row>
    <row r="286" spans="1:10" ht="15.75">
      <c r="A286" s="6" t="s">
        <v>144</v>
      </c>
      <c r="B286" s="50"/>
      <c r="C286" s="50"/>
      <c r="D286" s="51"/>
      <c r="E286" s="51"/>
      <c r="F286" s="84" t="s">
        <v>157</v>
      </c>
      <c r="G286" s="84"/>
      <c r="H286" s="84"/>
      <c r="I286" s="50"/>
      <c r="J286" s="50"/>
    </row>
    <row r="287" spans="1:10" ht="24" customHeight="1">
      <c r="A287" s="6"/>
      <c r="B287" s="50"/>
      <c r="C287" s="50"/>
      <c r="D287" s="83" t="s">
        <v>152</v>
      </c>
      <c r="E287" s="83"/>
      <c r="F287" s="83"/>
      <c r="G287" s="83"/>
      <c r="H287" s="83"/>
      <c r="I287" s="50"/>
      <c r="J287" s="50"/>
    </row>
    <row r="288" spans="1:10" ht="15.75" customHeight="1">
      <c r="A288" s="6" t="s">
        <v>171</v>
      </c>
      <c r="B288" s="50"/>
      <c r="C288" s="50"/>
      <c r="D288" s="51"/>
      <c r="E288" s="51"/>
      <c r="F288" s="84" t="s">
        <v>164</v>
      </c>
      <c r="G288" s="84"/>
      <c r="H288" s="84"/>
      <c r="I288" s="50"/>
      <c r="J288" s="50"/>
    </row>
    <row r="289" spans="1:10" ht="15" customHeight="1">
      <c r="A289" s="52"/>
      <c r="B289" s="50"/>
      <c r="C289" s="50"/>
      <c r="D289" s="83" t="s">
        <v>150</v>
      </c>
      <c r="E289" s="83"/>
      <c r="F289" s="83"/>
      <c r="G289" s="83"/>
      <c r="H289" s="83"/>
      <c r="I289" s="50"/>
      <c r="J289" s="50"/>
    </row>
    <row r="290" spans="2:10" ht="12.75">
      <c r="B290" s="50"/>
      <c r="C290" s="50"/>
      <c r="D290" s="50"/>
      <c r="E290" s="50"/>
      <c r="F290" s="50"/>
      <c r="G290" s="85"/>
      <c r="H290" s="85"/>
      <c r="I290" s="50"/>
      <c r="J290" s="50"/>
    </row>
    <row r="291" spans="1:10" ht="15" customHeight="1">
      <c r="A291" s="6" t="s">
        <v>145</v>
      </c>
      <c r="B291" s="50"/>
      <c r="C291" s="50"/>
      <c r="D291" s="51"/>
      <c r="E291" s="51"/>
      <c r="F291" s="84" t="s">
        <v>173</v>
      </c>
      <c r="G291" s="84"/>
      <c r="H291" s="84"/>
      <c r="I291" s="50"/>
      <c r="J291" s="50"/>
    </row>
    <row r="292" spans="1:10" ht="15" customHeight="1">
      <c r="A292" s="6" t="s">
        <v>149</v>
      </c>
      <c r="B292" s="50"/>
      <c r="C292" s="50"/>
      <c r="D292" s="83" t="s">
        <v>150</v>
      </c>
      <c r="E292" s="83"/>
      <c r="F292" s="83"/>
      <c r="G292" s="83"/>
      <c r="H292" s="83"/>
      <c r="I292" s="50"/>
      <c r="J292" s="50"/>
    </row>
    <row r="293" spans="1:10" ht="15">
      <c r="A293" s="6"/>
      <c r="B293" s="50"/>
      <c r="C293" s="50"/>
      <c r="D293" s="53"/>
      <c r="E293" s="53"/>
      <c r="F293" s="53"/>
      <c r="G293" s="53"/>
      <c r="H293" s="53"/>
      <c r="I293" s="50"/>
      <c r="J293" s="50"/>
    </row>
    <row r="294" spans="1:10" ht="15">
      <c r="A294" s="6"/>
      <c r="B294" s="50"/>
      <c r="C294" s="50"/>
      <c r="D294" s="53"/>
      <c r="E294" s="53"/>
      <c r="F294" s="53"/>
      <c r="G294" s="53"/>
      <c r="H294" s="53"/>
      <c r="I294" s="50"/>
      <c r="J294" s="50"/>
    </row>
  </sheetData>
  <sheetProtection/>
  <mergeCells count="431">
    <mergeCell ref="A281:C281"/>
    <mergeCell ref="A282:C282"/>
    <mergeCell ref="B7:D7"/>
    <mergeCell ref="B6:D6"/>
    <mergeCell ref="E6:J6"/>
    <mergeCell ref="B3:D3"/>
    <mergeCell ref="E3:J3"/>
    <mergeCell ref="B4:D5"/>
    <mergeCell ref="E4:J4"/>
    <mergeCell ref="E5:F5"/>
    <mergeCell ref="I5:J5"/>
    <mergeCell ref="B8:D8"/>
    <mergeCell ref="E8:J8"/>
    <mergeCell ref="B11:D11"/>
    <mergeCell ref="E11:H11"/>
    <mergeCell ref="I11:J11"/>
    <mergeCell ref="A9:J9"/>
    <mergeCell ref="A10:J10"/>
    <mergeCell ref="A13:D13"/>
    <mergeCell ref="E13:H13"/>
    <mergeCell ref="I13:J13"/>
    <mergeCell ref="B12:D12"/>
    <mergeCell ref="E12:H12"/>
    <mergeCell ref="I12:J12"/>
    <mergeCell ref="B14:D14"/>
    <mergeCell ref="E14:H14"/>
    <mergeCell ref="I14:J14"/>
    <mergeCell ref="B15:D15"/>
    <mergeCell ref="E15:H15"/>
    <mergeCell ref="I15:J15"/>
    <mergeCell ref="A16:A18"/>
    <mergeCell ref="B16:D16"/>
    <mergeCell ref="E16:H16"/>
    <mergeCell ref="I16:J16"/>
    <mergeCell ref="B17:D17"/>
    <mergeCell ref="E17:H17"/>
    <mergeCell ref="I17:J17"/>
    <mergeCell ref="B18:D18"/>
    <mergeCell ref="E18:H18"/>
    <mergeCell ref="I18:J18"/>
    <mergeCell ref="B19:D20"/>
    <mergeCell ref="E19:H20"/>
    <mergeCell ref="I19:J20"/>
    <mergeCell ref="B21:D21"/>
    <mergeCell ref="E21:H21"/>
    <mergeCell ref="I21:J21"/>
    <mergeCell ref="B22:D22"/>
    <mergeCell ref="E22:H22"/>
    <mergeCell ref="I22:J22"/>
    <mergeCell ref="A30:J30"/>
    <mergeCell ref="A28:J28"/>
    <mergeCell ref="A29:J29"/>
    <mergeCell ref="A31:F31"/>
    <mergeCell ref="G31:J31"/>
    <mergeCell ref="B23:D23"/>
    <mergeCell ref="E23:H23"/>
    <mergeCell ref="I23:J23"/>
    <mergeCell ref="B24:D25"/>
    <mergeCell ref="E24:H25"/>
    <mergeCell ref="I24:J25"/>
    <mergeCell ref="A26:J26"/>
    <mergeCell ref="A27:J27"/>
    <mergeCell ref="A37:F37"/>
    <mergeCell ref="G37:J37"/>
    <mergeCell ref="A32:F32"/>
    <mergeCell ref="G32:J32"/>
    <mergeCell ref="A33:F33"/>
    <mergeCell ref="G33:J33"/>
    <mergeCell ref="A34:F34"/>
    <mergeCell ref="G34:J34"/>
    <mergeCell ref="A35:F35"/>
    <mergeCell ref="G35:J35"/>
    <mergeCell ref="A44:F44"/>
    <mergeCell ref="G44:J44"/>
    <mergeCell ref="A42:F42"/>
    <mergeCell ref="G42:J42"/>
    <mergeCell ref="A40:F40"/>
    <mergeCell ref="G40:J40"/>
    <mergeCell ref="A36:F36"/>
    <mergeCell ref="G36:J36"/>
    <mergeCell ref="A43:F43"/>
    <mergeCell ref="G43:J43"/>
    <mergeCell ref="A38:F38"/>
    <mergeCell ref="G38:J38"/>
    <mergeCell ref="A39:F39"/>
    <mergeCell ref="G39:J39"/>
    <mergeCell ref="A41:F41"/>
    <mergeCell ref="G41:J41"/>
    <mergeCell ref="A55:F55"/>
    <mergeCell ref="G55:J55"/>
    <mergeCell ref="A50:F50"/>
    <mergeCell ref="G50:J50"/>
    <mergeCell ref="A51:F51"/>
    <mergeCell ref="G51:J51"/>
    <mergeCell ref="A52:F52"/>
    <mergeCell ref="G52:J52"/>
    <mergeCell ref="A45:F45"/>
    <mergeCell ref="G45:J45"/>
    <mergeCell ref="A48:F48"/>
    <mergeCell ref="G48:J48"/>
    <mergeCell ref="A46:F46"/>
    <mergeCell ref="G46:J46"/>
    <mergeCell ref="A47:F47"/>
    <mergeCell ref="G47:J47"/>
    <mergeCell ref="A56:F56"/>
    <mergeCell ref="G56:J56"/>
    <mergeCell ref="A57:F57"/>
    <mergeCell ref="G57:J57"/>
    <mergeCell ref="A49:F49"/>
    <mergeCell ref="G49:J49"/>
    <mergeCell ref="A54:F54"/>
    <mergeCell ref="G54:J54"/>
    <mergeCell ref="A53:F53"/>
    <mergeCell ref="G53:J53"/>
    <mergeCell ref="A58:F58"/>
    <mergeCell ref="G58:J58"/>
    <mergeCell ref="A67:F67"/>
    <mergeCell ref="G67:J67"/>
    <mergeCell ref="A62:F62"/>
    <mergeCell ref="G62:J62"/>
    <mergeCell ref="A63:F63"/>
    <mergeCell ref="G63:J63"/>
    <mergeCell ref="A64:F64"/>
    <mergeCell ref="G64:J64"/>
    <mergeCell ref="A65:F65"/>
    <mergeCell ref="G65:J65"/>
    <mergeCell ref="A66:F66"/>
    <mergeCell ref="G66:J66"/>
    <mergeCell ref="A70:F70"/>
    <mergeCell ref="G70:J70"/>
    <mergeCell ref="A68:F68"/>
    <mergeCell ref="G68:J68"/>
    <mergeCell ref="A69:F69"/>
    <mergeCell ref="G69:J69"/>
    <mergeCell ref="A59:F59"/>
    <mergeCell ref="G59:J59"/>
    <mergeCell ref="A60:F60"/>
    <mergeCell ref="G60:J60"/>
    <mergeCell ref="A61:F61"/>
    <mergeCell ref="G61:J61"/>
    <mergeCell ref="A75:F75"/>
    <mergeCell ref="G75:J75"/>
    <mergeCell ref="A72:F72"/>
    <mergeCell ref="G72:J72"/>
    <mergeCell ref="A73:F73"/>
    <mergeCell ref="G73:J73"/>
    <mergeCell ref="A74:F74"/>
    <mergeCell ref="G74:J74"/>
    <mergeCell ref="A71:F71"/>
    <mergeCell ref="G71:J71"/>
    <mergeCell ref="A82:F82"/>
    <mergeCell ref="G82:J82"/>
    <mergeCell ref="A76:F76"/>
    <mergeCell ref="G76:J76"/>
    <mergeCell ref="A79:F79"/>
    <mergeCell ref="G79:J79"/>
    <mergeCell ref="A77:F77"/>
    <mergeCell ref="G77:J77"/>
    <mergeCell ref="A78:F78"/>
    <mergeCell ref="G78:J78"/>
    <mergeCell ref="A85:F85"/>
    <mergeCell ref="G85:J85"/>
    <mergeCell ref="A80:F80"/>
    <mergeCell ref="G80:J80"/>
    <mergeCell ref="A81:F81"/>
    <mergeCell ref="G81:J81"/>
    <mergeCell ref="A84:F84"/>
    <mergeCell ref="G84:J84"/>
    <mergeCell ref="A83:F83"/>
    <mergeCell ref="G83:J83"/>
    <mergeCell ref="A93:F93"/>
    <mergeCell ref="G93:J93"/>
    <mergeCell ref="A86:F86"/>
    <mergeCell ref="G86:J86"/>
    <mergeCell ref="A87:F87"/>
    <mergeCell ref="G87:J87"/>
    <mergeCell ref="A88:F88"/>
    <mergeCell ref="G88:J88"/>
    <mergeCell ref="A89:F89"/>
    <mergeCell ref="G89:J89"/>
    <mergeCell ref="G102:J102"/>
    <mergeCell ref="A90:F90"/>
    <mergeCell ref="G90:J90"/>
    <mergeCell ref="A94:F94"/>
    <mergeCell ref="G94:J94"/>
    <mergeCell ref="A91:F91"/>
    <mergeCell ref="G91:J91"/>
    <mergeCell ref="A92:F92"/>
    <mergeCell ref="G92:J92"/>
    <mergeCell ref="G99:J99"/>
    <mergeCell ref="A99:F99"/>
    <mergeCell ref="A100:F100"/>
    <mergeCell ref="G100:J100"/>
    <mergeCell ref="A96:F96"/>
    <mergeCell ref="G96:J96"/>
    <mergeCell ref="G98:J98"/>
    <mergeCell ref="A103:F103"/>
    <mergeCell ref="G103:J103"/>
    <mergeCell ref="A101:F101"/>
    <mergeCell ref="G101:J101"/>
    <mergeCell ref="A102:F102"/>
    <mergeCell ref="A95:F95"/>
    <mergeCell ref="G95:J95"/>
    <mergeCell ref="A97:F97"/>
    <mergeCell ref="G97:J97"/>
    <mergeCell ref="A98:F98"/>
    <mergeCell ref="A111:E111"/>
    <mergeCell ref="G111:J111"/>
    <mergeCell ref="A104:F104"/>
    <mergeCell ref="G104:J104"/>
    <mergeCell ref="A105:J105"/>
    <mergeCell ref="A106:J106"/>
    <mergeCell ref="A107:J107"/>
    <mergeCell ref="A108:E108"/>
    <mergeCell ref="G108:J108"/>
    <mergeCell ref="A113:E113"/>
    <mergeCell ref="G113:J113"/>
    <mergeCell ref="G117:J117"/>
    <mergeCell ref="G114:J114"/>
    <mergeCell ref="A115:E115"/>
    <mergeCell ref="A117:E117"/>
    <mergeCell ref="G115:J115"/>
    <mergeCell ref="A116:E116"/>
    <mergeCell ref="G116:J116"/>
    <mergeCell ref="A114:E114"/>
    <mergeCell ref="A119:E119"/>
    <mergeCell ref="G119:J119"/>
    <mergeCell ref="A120:E120"/>
    <mergeCell ref="A109:E109"/>
    <mergeCell ref="G109:J109"/>
    <mergeCell ref="A110:E110"/>
    <mergeCell ref="G110:J110"/>
    <mergeCell ref="G118:J118"/>
    <mergeCell ref="A112:E112"/>
    <mergeCell ref="G112:J112"/>
    <mergeCell ref="A130:E130"/>
    <mergeCell ref="G130:J130"/>
    <mergeCell ref="A118:E118"/>
    <mergeCell ref="A121:E121"/>
    <mergeCell ref="G121:J121"/>
    <mergeCell ref="G123:J123"/>
    <mergeCell ref="A122:E122"/>
    <mergeCell ref="G122:J122"/>
    <mergeCell ref="A123:E123"/>
    <mergeCell ref="G120:J120"/>
    <mergeCell ref="A139:E139"/>
    <mergeCell ref="G139:J139"/>
    <mergeCell ref="A136:E136"/>
    <mergeCell ref="G136:J136"/>
    <mergeCell ref="G129:J129"/>
    <mergeCell ref="A124:E124"/>
    <mergeCell ref="G124:J124"/>
    <mergeCell ref="A129:E129"/>
    <mergeCell ref="A128:E128"/>
    <mergeCell ref="A127:E127"/>
    <mergeCell ref="A137:E137"/>
    <mergeCell ref="G137:J137"/>
    <mergeCell ref="A131:E131"/>
    <mergeCell ref="G131:J131"/>
    <mergeCell ref="A133:E133"/>
    <mergeCell ref="G133:J133"/>
    <mergeCell ref="A132:E132"/>
    <mergeCell ref="G132:J132"/>
    <mergeCell ref="A144:E144"/>
    <mergeCell ref="G144:J144"/>
    <mergeCell ref="A140:E140"/>
    <mergeCell ref="G140:J140"/>
    <mergeCell ref="A134:E134"/>
    <mergeCell ref="G134:J134"/>
    <mergeCell ref="A135:E135"/>
    <mergeCell ref="G135:J135"/>
    <mergeCell ref="A138:E138"/>
    <mergeCell ref="G138:J138"/>
    <mergeCell ref="A141:E141"/>
    <mergeCell ref="G141:J141"/>
    <mergeCell ref="A142:E142"/>
    <mergeCell ref="G142:J142"/>
    <mergeCell ref="A143:E143"/>
    <mergeCell ref="G143:J143"/>
    <mergeCell ref="A146:E146"/>
    <mergeCell ref="G146:J146"/>
    <mergeCell ref="A145:E145"/>
    <mergeCell ref="G145:J145"/>
    <mergeCell ref="A147:E147"/>
    <mergeCell ref="G147:J147"/>
    <mergeCell ref="A150:E150"/>
    <mergeCell ref="G150:J150"/>
    <mergeCell ref="A148:E148"/>
    <mergeCell ref="G148:J148"/>
    <mergeCell ref="A149:E149"/>
    <mergeCell ref="G149:J149"/>
    <mergeCell ref="A158:C158"/>
    <mergeCell ref="A159:C159"/>
    <mergeCell ref="A151:E151"/>
    <mergeCell ref="G151:J151"/>
    <mergeCell ref="A152:C153"/>
    <mergeCell ref="D152:D153"/>
    <mergeCell ref="E152:E153"/>
    <mergeCell ref="F152:J152"/>
    <mergeCell ref="A164:C164"/>
    <mergeCell ref="A165:C165"/>
    <mergeCell ref="A154:C154"/>
    <mergeCell ref="A155:C155"/>
    <mergeCell ref="A160:C160"/>
    <mergeCell ref="A161:C161"/>
    <mergeCell ref="A162:C162"/>
    <mergeCell ref="A163:C163"/>
    <mergeCell ref="A156:C156"/>
    <mergeCell ref="A157:C157"/>
    <mergeCell ref="A166:C166"/>
    <mergeCell ref="A167:C167"/>
    <mergeCell ref="A172:C172"/>
    <mergeCell ref="A173:C173"/>
    <mergeCell ref="A168:C168"/>
    <mergeCell ref="A169:C169"/>
    <mergeCell ref="A170:C170"/>
    <mergeCell ref="A171:C171"/>
    <mergeCell ref="A180:C180"/>
    <mergeCell ref="A181:C181"/>
    <mergeCell ref="A178:C178"/>
    <mergeCell ref="A179:C179"/>
    <mergeCell ref="A174:C174"/>
    <mergeCell ref="A175:C175"/>
    <mergeCell ref="A176:C176"/>
    <mergeCell ref="A177:C177"/>
    <mergeCell ref="A182:C182"/>
    <mergeCell ref="A183:C183"/>
    <mergeCell ref="A186:J186"/>
    <mergeCell ref="A187:J187"/>
    <mergeCell ref="A188:C188"/>
    <mergeCell ref="A189:C189"/>
    <mergeCell ref="A184:C184"/>
    <mergeCell ref="A185:C185"/>
    <mergeCell ref="A196:C196"/>
    <mergeCell ref="A197:C197"/>
    <mergeCell ref="A194:C194"/>
    <mergeCell ref="A195:C195"/>
    <mergeCell ref="A190:C190"/>
    <mergeCell ref="A191:C191"/>
    <mergeCell ref="A192:C192"/>
    <mergeCell ref="A193:C193"/>
    <mergeCell ref="A198:C198"/>
    <mergeCell ref="A199:C199"/>
    <mergeCell ref="A202:C202"/>
    <mergeCell ref="A203:C203"/>
    <mergeCell ref="A200:C200"/>
    <mergeCell ref="A201:C201"/>
    <mergeCell ref="A204:C204"/>
    <mergeCell ref="A205:C205"/>
    <mergeCell ref="A211:C211"/>
    <mergeCell ref="A206:C206"/>
    <mergeCell ref="A207:C207"/>
    <mergeCell ref="A209:C209"/>
    <mergeCell ref="A210:C210"/>
    <mergeCell ref="A208:C208"/>
    <mergeCell ref="A212:C212"/>
    <mergeCell ref="A216:C216"/>
    <mergeCell ref="A217:C217"/>
    <mergeCell ref="A224:C224"/>
    <mergeCell ref="A221:C221"/>
    <mergeCell ref="A218:C218"/>
    <mergeCell ref="A219:C219"/>
    <mergeCell ref="A214:C214"/>
    <mergeCell ref="A215:C215"/>
    <mergeCell ref="A213:J213"/>
    <mergeCell ref="A246:C246"/>
    <mergeCell ref="A245:C245"/>
    <mergeCell ref="A241:C241"/>
    <mergeCell ref="A228:C228"/>
    <mergeCell ref="A222:C222"/>
    <mergeCell ref="A223:C223"/>
    <mergeCell ref="A225:C225"/>
    <mergeCell ref="A226:C226"/>
    <mergeCell ref="A230:C230"/>
    <mergeCell ref="A231:C231"/>
    <mergeCell ref="A232:C232"/>
    <mergeCell ref="A233:C233"/>
    <mergeCell ref="A235:C235"/>
    <mergeCell ref="A260:C260"/>
    <mergeCell ref="A237:C237"/>
    <mergeCell ref="A238:C238"/>
    <mergeCell ref="A239:C239"/>
    <mergeCell ref="A240:C240"/>
    <mergeCell ref="A242:C242"/>
    <mergeCell ref="A243:C243"/>
    <mergeCell ref="A252:C252"/>
    <mergeCell ref="A253:C253"/>
    <mergeCell ref="A250:C250"/>
    <mergeCell ref="A249:C249"/>
    <mergeCell ref="A255:C255"/>
    <mergeCell ref="A256:C256"/>
    <mergeCell ref="A269:C269"/>
    <mergeCell ref="A270:C270"/>
    <mergeCell ref="A261:C261"/>
    <mergeCell ref="A262:C262"/>
    <mergeCell ref="A263:C263"/>
    <mergeCell ref="A278:C278"/>
    <mergeCell ref="A265:C265"/>
    <mergeCell ref="A266:C266"/>
    <mergeCell ref="A267:C267"/>
    <mergeCell ref="A268:C268"/>
    <mergeCell ref="G290:H290"/>
    <mergeCell ref="D287:H287"/>
    <mergeCell ref="A271:C271"/>
    <mergeCell ref="A273:C273"/>
    <mergeCell ref="A272:C272"/>
    <mergeCell ref="A274:C274"/>
    <mergeCell ref="A275:C275"/>
    <mergeCell ref="A276:C276"/>
    <mergeCell ref="A279:J279"/>
    <mergeCell ref="A280:C280"/>
    <mergeCell ref="A220:J220"/>
    <mergeCell ref="A227:C227"/>
    <mergeCell ref="A229:J229"/>
    <mergeCell ref="A236:J236"/>
    <mergeCell ref="A259:C259"/>
    <mergeCell ref="A234:C234"/>
    <mergeCell ref="A258:C258"/>
    <mergeCell ref="A247:C247"/>
    <mergeCell ref="A248:C248"/>
    <mergeCell ref="A244:J244"/>
    <mergeCell ref="A257:C257"/>
    <mergeCell ref="A254:C254"/>
    <mergeCell ref="D292:H292"/>
    <mergeCell ref="F286:H286"/>
    <mergeCell ref="D289:H289"/>
    <mergeCell ref="A251:J251"/>
    <mergeCell ref="A264:C264"/>
    <mergeCell ref="A277:C277"/>
    <mergeCell ref="F288:H288"/>
    <mergeCell ref="F291:H291"/>
  </mergeCells>
  <printOptions/>
  <pageMargins left="0.9448818897637796" right="0.35433070866141736" top="0.2755905511811024" bottom="0.2755905511811024" header="0.5118110236220472" footer="0.5118110236220472"/>
  <pageSetup fitToHeight="4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3"/>
  <sheetViews>
    <sheetView tabSelected="1" zoomScale="72" zoomScaleNormal="72" zoomScalePageLayoutView="0" workbookViewId="0" topLeftCell="A1">
      <selection activeCell="N47" sqref="N47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3.0039062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1" spans="1:10" ht="15">
      <c r="A1" s="6"/>
      <c r="B1" s="50"/>
      <c r="C1" s="50"/>
      <c r="D1" s="53"/>
      <c r="E1" s="53"/>
      <c r="F1" s="53"/>
      <c r="G1" s="53"/>
      <c r="H1" s="53"/>
      <c r="I1" s="50"/>
      <c r="J1" s="50"/>
    </row>
    <row r="2" spans="1:10" ht="15">
      <c r="A2" s="6"/>
      <c r="B2" s="50"/>
      <c r="C2" s="50"/>
      <c r="D2" s="53"/>
      <c r="E2" s="53"/>
      <c r="F2" s="53"/>
      <c r="G2" s="53"/>
      <c r="H2" s="53"/>
      <c r="I2" s="50"/>
      <c r="J2" s="50"/>
    </row>
    <row r="3" spans="1:10" ht="19.5" customHeight="1">
      <c r="A3" s="1"/>
      <c r="B3" s="188"/>
      <c r="C3" s="188"/>
      <c r="D3" s="188"/>
      <c r="E3" s="206" t="s">
        <v>0</v>
      </c>
      <c r="F3" s="206"/>
      <c r="G3" s="206"/>
      <c r="H3" s="206"/>
      <c r="I3" s="206"/>
      <c r="J3" s="206"/>
    </row>
    <row r="4" spans="1:10" ht="19.5" customHeight="1">
      <c r="A4" s="1"/>
      <c r="B4" s="188"/>
      <c r="C4" s="188"/>
      <c r="D4" s="188"/>
      <c r="E4" s="207"/>
      <c r="F4" s="208"/>
      <c r="G4" s="208"/>
      <c r="H4" s="208"/>
      <c r="I4" s="208"/>
      <c r="J4" s="208"/>
    </row>
    <row r="5" spans="1:10" ht="23.25" customHeight="1">
      <c r="A5" s="1"/>
      <c r="B5" s="188"/>
      <c r="C5" s="188"/>
      <c r="D5" s="188"/>
      <c r="E5" s="209" t="s">
        <v>182</v>
      </c>
      <c r="F5" s="209"/>
      <c r="G5" s="63"/>
      <c r="H5" s="63"/>
      <c r="I5" s="210" t="s">
        <v>183</v>
      </c>
      <c r="J5" s="210"/>
    </row>
    <row r="6" spans="1:10" ht="14.25" customHeight="1">
      <c r="A6" s="1"/>
      <c r="B6" s="188"/>
      <c r="C6" s="188"/>
      <c r="D6" s="188"/>
      <c r="E6" s="211" t="s">
        <v>158</v>
      </c>
      <c r="F6" s="211"/>
      <c r="G6" s="211"/>
      <c r="H6" s="211"/>
      <c r="I6" s="211"/>
      <c r="J6" s="211"/>
    </row>
    <row r="7" spans="2:10" ht="13.5" customHeight="1">
      <c r="B7" s="188"/>
      <c r="C7" s="188"/>
      <c r="D7" s="188"/>
      <c r="E7" s="3"/>
      <c r="F7" s="3"/>
      <c r="G7" s="3"/>
      <c r="H7" s="3"/>
      <c r="I7" s="3"/>
      <c r="J7" s="3"/>
    </row>
    <row r="8" spans="1:10" ht="20.25" customHeight="1">
      <c r="A8" s="4"/>
      <c r="B8" s="188"/>
      <c r="C8" s="188"/>
      <c r="D8" s="188"/>
      <c r="E8" s="214" t="s">
        <v>185</v>
      </c>
      <c r="F8" s="214"/>
      <c r="G8" s="214"/>
      <c r="H8" s="214"/>
      <c r="I8" s="214"/>
      <c r="J8" s="214"/>
    </row>
    <row r="9" spans="1:10" ht="28.5" customHeight="1">
      <c r="A9" s="213" t="s">
        <v>2</v>
      </c>
      <c r="B9" s="213"/>
      <c r="C9" s="213"/>
      <c r="D9" s="213"/>
      <c r="E9" s="213"/>
      <c r="F9" s="213"/>
      <c r="G9" s="213"/>
      <c r="H9" s="213"/>
      <c r="I9" s="213"/>
      <c r="J9" s="213"/>
    </row>
    <row r="10" spans="1:10" ht="54" customHeight="1">
      <c r="A10" s="213" t="s">
        <v>184</v>
      </c>
      <c r="B10" s="213"/>
      <c r="C10" s="213"/>
      <c r="D10" s="213"/>
      <c r="E10" s="213"/>
      <c r="F10" s="213"/>
      <c r="G10" s="213"/>
      <c r="H10" s="213"/>
      <c r="I10" s="213"/>
      <c r="J10" s="213"/>
    </row>
    <row r="11" spans="1:10" ht="19.5" customHeight="1" thickBot="1">
      <c r="A11" s="2"/>
      <c r="B11" s="188"/>
      <c r="C11" s="188"/>
      <c r="D11" s="188"/>
      <c r="E11" s="188"/>
      <c r="F11" s="188"/>
      <c r="G11" s="188"/>
      <c r="H11" s="188"/>
      <c r="I11" s="212"/>
      <c r="J11" s="212"/>
    </row>
    <row r="12" spans="1:10" ht="19.5" customHeight="1" thickBot="1">
      <c r="A12" s="5"/>
      <c r="B12" s="188"/>
      <c r="C12" s="188"/>
      <c r="D12" s="188"/>
      <c r="E12" s="190" t="s">
        <v>3</v>
      </c>
      <c r="F12" s="190"/>
      <c r="G12" s="190"/>
      <c r="H12" s="191"/>
      <c r="I12" s="221"/>
      <c r="J12" s="222"/>
    </row>
    <row r="13" spans="1:10" ht="19.5" customHeight="1" thickBot="1">
      <c r="A13" s="215" t="s">
        <v>186</v>
      </c>
      <c r="B13" s="215"/>
      <c r="C13" s="215"/>
      <c r="D13" s="215"/>
      <c r="E13" s="190" t="s">
        <v>4</v>
      </c>
      <c r="F13" s="190"/>
      <c r="G13" s="190"/>
      <c r="H13" s="191"/>
      <c r="I13" s="216">
        <v>42003</v>
      </c>
      <c r="J13" s="217"/>
    </row>
    <row r="14" spans="1:10" ht="19.5" customHeight="1" thickBot="1">
      <c r="A14" s="6"/>
      <c r="B14" s="188"/>
      <c r="C14" s="188"/>
      <c r="D14" s="188"/>
      <c r="E14" s="190"/>
      <c r="F14" s="190"/>
      <c r="G14" s="190"/>
      <c r="H14" s="191"/>
      <c r="I14" s="221"/>
      <c r="J14" s="222"/>
    </row>
    <row r="15" spans="1:10" ht="24.75" customHeight="1" thickBot="1">
      <c r="A15" s="7" t="s">
        <v>5</v>
      </c>
      <c r="B15" s="188"/>
      <c r="C15" s="188"/>
      <c r="D15" s="188"/>
      <c r="E15" s="190" t="s">
        <v>6</v>
      </c>
      <c r="F15" s="190"/>
      <c r="G15" s="190"/>
      <c r="H15" s="191"/>
      <c r="I15" s="195"/>
      <c r="J15" s="196"/>
    </row>
    <row r="16" spans="1:10" ht="19.5" customHeight="1" thickBot="1">
      <c r="A16" s="218" t="s">
        <v>165</v>
      </c>
      <c r="B16" s="205"/>
      <c r="C16" s="205"/>
      <c r="D16" s="205"/>
      <c r="E16" s="219"/>
      <c r="F16" s="219"/>
      <c r="G16" s="219"/>
      <c r="H16" s="220"/>
      <c r="I16" s="197"/>
      <c r="J16" s="198"/>
    </row>
    <row r="17" spans="1:10" ht="19.5" customHeight="1" thickBot="1">
      <c r="A17" s="218"/>
      <c r="B17" s="205"/>
      <c r="C17" s="205"/>
      <c r="D17" s="205"/>
      <c r="E17" s="219"/>
      <c r="F17" s="219"/>
      <c r="G17" s="219"/>
      <c r="H17" s="220"/>
      <c r="I17" s="197"/>
      <c r="J17" s="198"/>
    </row>
    <row r="18" spans="1:10" ht="25.5" customHeight="1" thickBot="1">
      <c r="A18" s="218"/>
      <c r="B18" s="205"/>
      <c r="C18" s="205"/>
      <c r="D18" s="205"/>
      <c r="E18" s="190"/>
      <c r="F18" s="190"/>
      <c r="G18" s="190"/>
      <c r="H18" s="191"/>
      <c r="I18" s="192"/>
      <c r="J18" s="193"/>
    </row>
    <row r="19" spans="1:10" ht="19.5" customHeight="1">
      <c r="A19" s="7" t="s">
        <v>167</v>
      </c>
      <c r="B19" s="188"/>
      <c r="C19" s="188"/>
      <c r="D19" s="188"/>
      <c r="E19" s="199"/>
      <c r="F19" s="199"/>
      <c r="G19" s="199"/>
      <c r="H19" s="200"/>
      <c r="I19" s="201"/>
      <c r="J19" s="202"/>
    </row>
    <row r="20" spans="1:10" ht="25.5" customHeight="1" thickBot="1">
      <c r="A20" s="7" t="s">
        <v>168</v>
      </c>
      <c r="B20" s="188"/>
      <c r="C20" s="188"/>
      <c r="D20" s="188"/>
      <c r="E20" s="199"/>
      <c r="F20" s="199"/>
      <c r="G20" s="199"/>
      <c r="H20" s="200"/>
      <c r="I20" s="203"/>
      <c r="J20" s="204"/>
    </row>
    <row r="21" spans="1:10" ht="20.25" customHeight="1" thickBot="1">
      <c r="A21" s="7" t="s">
        <v>7</v>
      </c>
      <c r="B21" s="188"/>
      <c r="C21" s="188"/>
      <c r="D21" s="188"/>
      <c r="E21" s="190" t="s">
        <v>8</v>
      </c>
      <c r="F21" s="190"/>
      <c r="G21" s="190"/>
      <c r="H21" s="191"/>
      <c r="I21" s="192"/>
      <c r="J21" s="193"/>
    </row>
    <row r="22" spans="1:10" ht="33.75" customHeight="1">
      <c r="A22" s="7" t="s">
        <v>9</v>
      </c>
      <c r="B22" s="188"/>
      <c r="C22" s="188"/>
      <c r="D22" s="188"/>
      <c r="E22" s="188"/>
      <c r="F22" s="188"/>
      <c r="G22" s="188"/>
      <c r="H22" s="188"/>
      <c r="I22" s="194"/>
      <c r="J22" s="194"/>
    </row>
    <row r="23" spans="1:10" ht="52.5" customHeight="1">
      <c r="A23" s="8" t="s">
        <v>146</v>
      </c>
      <c r="B23" s="188"/>
      <c r="C23" s="188"/>
      <c r="D23" s="188"/>
      <c r="E23" s="188"/>
      <c r="F23" s="188"/>
      <c r="G23" s="188"/>
      <c r="H23" s="188"/>
      <c r="I23" s="189"/>
      <c r="J23" s="189"/>
    </row>
    <row r="24" spans="1:10" ht="35.25" customHeight="1">
      <c r="A24" s="7" t="s">
        <v>10</v>
      </c>
      <c r="B24" s="188"/>
      <c r="C24" s="188"/>
      <c r="D24" s="188"/>
      <c r="E24" s="188"/>
      <c r="F24" s="188"/>
      <c r="G24" s="188"/>
      <c r="H24" s="188"/>
      <c r="I24" s="188"/>
      <c r="J24" s="188"/>
    </row>
    <row r="25" spans="1:10" ht="45.75" customHeight="1">
      <c r="A25" s="9" t="s">
        <v>169</v>
      </c>
      <c r="B25" s="188"/>
      <c r="C25" s="188"/>
      <c r="D25" s="188"/>
      <c r="E25" s="188"/>
      <c r="F25" s="188"/>
      <c r="G25" s="188"/>
      <c r="H25" s="188"/>
      <c r="I25" s="188"/>
      <c r="J25" s="188"/>
    </row>
    <row r="26" spans="1:10" ht="19.5" customHeight="1">
      <c r="A26" s="187" t="s">
        <v>11</v>
      </c>
      <c r="B26" s="187"/>
      <c r="C26" s="187"/>
      <c r="D26" s="187"/>
      <c r="E26" s="187"/>
      <c r="F26" s="187"/>
      <c r="G26" s="187"/>
      <c r="H26" s="187"/>
      <c r="I26" s="187"/>
      <c r="J26" s="187"/>
    </row>
    <row r="27" spans="1:10" ht="24.75" customHeight="1">
      <c r="A27" s="182" t="s">
        <v>147</v>
      </c>
      <c r="B27" s="182"/>
      <c r="C27" s="182"/>
      <c r="D27" s="182"/>
      <c r="E27" s="182"/>
      <c r="F27" s="182"/>
      <c r="G27" s="182"/>
      <c r="H27" s="182"/>
      <c r="I27" s="182"/>
      <c r="J27" s="182"/>
    </row>
    <row r="28" spans="1:10" ht="24.75" customHeight="1">
      <c r="A28" s="182" t="s">
        <v>148</v>
      </c>
      <c r="B28" s="182"/>
      <c r="C28" s="182"/>
      <c r="D28" s="182"/>
      <c r="E28" s="182"/>
      <c r="F28" s="182"/>
      <c r="G28" s="182"/>
      <c r="H28" s="182"/>
      <c r="I28" s="182"/>
      <c r="J28" s="182"/>
    </row>
    <row r="29" spans="1:10" s="10" customFormat="1" ht="24.75" customHeight="1">
      <c r="A29" s="183" t="s">
        <v>12</v>
      </c>
      <c r="B29" s="183"/>
      <c r="C29" s="183"/>
      <c r="D29" s="183"/>
      <c r="E29" s="183"/>
      <c r="F29" s="183"/>
      <c r="G29" s="183"/>
      <c r="H29" s="183"/>
      <c r="I29" s="183"/>
      <c r="J29" s="183"/>
    </row>
    <row r="30" spans="1:10" ht="34.5" customHeight="1" thickBot="1">
      <c r="A30" s="181" t="s">
        <v>13</v>
      </c>
      <c r="B30" s="181"/>
      <c r="C30" s="181"/>
      <c r="D30" s="181"/>
      <c r="E30" s="181"/>
      <c r="F30" s="181"/>
      <c r="G30" s="181"/>
      <c r="H30" s="181"/>
      <c r="I30" s="181"/>
      <c r="J30" s="181"/>
    </row>
    <row r="31" spans="1:10" s="11" customFormat="1" ht="39.75" customHeight="1" thickBot="1">
      <c r="A31" s="184" t="s">
        <v>14</v>
      </c>
      <c r="B31" s="185"/>
      <c r="C31" s="185"/>
      <c r="D31" s="185"/>
      <c r="E31" s="185"/>
      <c r="F31" s="186"/>
      <c r="G31" s="184" t="s">
        <v>15</v>
      </c>
      <c r="H31" s="185"/>
      <c r="I31" s="185"/>
      <c r="J31" s="186"/>
    </row>
    <row r="32" spans="1:10" s="12" customFormat="1" ht="19.5" customHeight="1">
      <c r="A32" s="171" t="s">
        <v>16</v>
      </c>
      <c r="B32" s="172"/>
      <c r="C32" s="172"/>
      <c r="D32" s="172"/>
      <c r="E32" s="172"/>
      <c r="F32" s="173"/>
      <c r="G32" s="174">
        <f>G36</f>
        <v>30003343.85</v>
      </c>
      <c r="H32" s="174"/>
      <c r="I32" s="174"/>
      <c r="J32" s="175"/>
    </row>
    <row r="33" spans="1:10" s="13" customFormat="1" ht="15" customHeight="1">
      <c r="A33" s="168" t="s">
        <v>17</v>
      </c>
      <c r="B33" s="169"/>
      <c r="C33" s="169"/>
      <c r="D33" s="169"/>
      <c r="E33" s="169"/>
      <c r="F33" s="170"/>
      <c r="G33" s="135"/>
      <c r="H33" s="135"/>
      <c r="I33" s="135"/>
      <c r="J33" s="136"/>
    </row>
    <row r="34" spans="1:10" ht="30" customHeight="1">
      <c r="A34" s="176" t="s">
        <v>18</v>
      </c>
      <c r="B34" s="177"/>
      <c r="C34" s="177"/>
      <c r="D34" s="177"/>
      <c r="E34" s="177"/>
      <c r="F34" s="178"/>
      <c r="G34" s="179">
        <v>26530302.76</v>
      </c>
      <c r="H34" s="179"/>
      <c r="I34" s="179"/>
      <c r="J34" s="180"/>
    </row>
    <row r="35" spans="1:10" s="13" customFormat="1" ht="12" customHeight="1">
      <c r="A35" s="168" t="s">
        <v>19</v>
      </c>
      <c r="B35" s="169"/>
      <c r="C35" s="169"/>
      <c r="D35" s="169"/>
      <c r="E35" s="169"/>
      <c r="F35" s="170"/>
      <c r="G35" s="135"/>
      <c r="H35" s="135"/>
      <c r="I35" s="135"/>
      <c r="J35" s="136"/>
    </row>
    <row r="36" spans="1:10" ht="41.25" customHeight="1">
      <c r="A36" s="113" t="s">
        <v>20</v>
      </c>
      <c r="B36" s="114"/>
      <c r="C36" s="114"/>
      <c r="D36" s="114"/>
      <c r="E36" s="114"/>
      <c r="F36" s="115"/>
      <c r="G36" s="135">
        <v>30003343.85</v>
      </c>
      <c r="H36" s="135"/>
      <c r="I36" s="135"/>
      <c r="J36" s="136"/>
    </row>
    <row r="37" spans="1:10" ht="42.75" customHeight="1">
      <c r="A37" s="113" t="s">
        <v>21</v>
      </c>
      <c r="B37" s="114"/>
      <c r="C37" s="114"/>
      <c r="D37" s="114"/>
      <c r="E37" s="114"/>
      <c r="F37" s="115"/>
      <c r="G37" s="135"/>
      <c r="H37" s="135"/>
      <c r="I37" s="135"/>
      <c r="J37" s="136"/>
    </row>
    <row r="38" spans="1:10" ht="44.25" customHeight="1">
      <c r="A38" s="113" t="s">
        <v>22</v>
      </c>
      <c r="B38" s="114"/>
      <c r="C38" s="114"/>
      <c r="D38" s="114"/>
      <c r="E38" s="114"/>
      <c r="F38" s="115"/>
      <c r="G38" s="135"/>
      <c r="H38" s="135"/>
      <c r="I38" s="135"/>
      <c r="J38" s="136"/>
    </row>
    <row r="39" spans="1:10" ht="31.5" customHeight="1">
      <c r="A39" s="113" t="s">
        <v>23</v>
      </c>
      <c r="B39" s="114"/>
      <c r="C39" s="114"/>
      <c r="D39" s="114"/>
      <c r="E39" s="114"/>
      <c r="F39" s="115"/>
      <c r="G39" s="135">
        <v>18028798.24</v>
      </c>
      <c r="H39" s="135"/>
      <c r="I39" s="135"/>
      <c r="J39" s="136"/>
    </row>
    <row r="40" spans="1:10" ht="30.75" customHeight="1">
      <c r="A40" s="113" t="s">
        <v>24</v>
      </c>
      <c r="B40" s="114"/>
      <c r="C40" s="114"/>
      <c r="D40" s="114"/>
      <c r="E40" s="114"/>
      <c r="F40" s="115"/>
      <c r="G40" s="135">
        <v>3473041.09</v>
      </c>
      <c r="H40" s="135"/>
      <c r="I40" s="135"/>
      <c r="J40" s="136"/>
    </row>
    <row r="41" spans="1:10" s="13" customFormat="1" ht="13.5" customHeight="1">
      <c r="A41" s="113" t="s">
        <v>19</v>
      </c>
      <c r="B41" s="114"/>
      <c r="C41" s="114"/>
      <c r="D41" s="114"/>
      <c r="E41" s="114"/>
      <c r="F41" s="115"/>
      <c r="G41" s="135"/>
      <c r="H41" s="135"/>
      <c r="I41" s="135"/>
      <c r="J41" s="136"/>
    </row>
    <row r="42" spans="1:10" ht="30" customHeight="1">
      <c r="A42" s="113" t="s">
        <v>25</v>
      </c>
      <c r="B42" s="114"/>
      <c r="C42" s="114"/>
      <c r="D42" s="114"/>
      <c r="E42" s="114"/>
      <c r="F42" s="115"/>
      <c r="G42" s="135">
        <v>1746029.47</v>
      </c>
      <c r="H42" s="135"/>
      <c r="I42" s="135"/>
      <c r="J42" s="136"/>
    </row>
    <row r="43" spans="1:10" ht="27" customHeight="1">
      <c r="A43" s="113" t="s">
        <v>26</v>
      </c>
      <c r="B43" s="114"/>
      <c r="C43" s="114"/>
      <c r="D43" s="114"/>
      <c r="E43" s="114"/>
      <c r="F43" s="115"/>
      <c r="G43" s="135">
        <v>70245.01</v>
      </c>
      <c r="H43" s="135"/>
      <c r="I43" s="135"/>
      <c r="J43" s="136"/>
    </row>
    <row r="44" spans="1:10" ht="19.5" customHeight="1">
      <c r="A44" s="163" t="s">
        <v>27</v>
      </c>
      <c r="B44" s="164"/>
      <c r="C44" s="164"/>
      <c r="D44" s="164"/>
      <c r="E44" s="164"/>
      <c r="F44" s="165"/>
      <c r="G44" s="166"/>
      <c r="H44" s="166"/>
      <c r="I44" s="166"/>
      <c r="J44" s="167"/>
    </row>
    <row r="45" spans="1:10" s="13" customFormat="1" ht="14.25" customHeight="1">
      <c r="A45" s="168" t="s">
        <v>17</v>
      </c>
      <c r="B45" s="169"/>
      <c r="C45" s="169"/>
      <c r="D45" s="169"/>
      <c r="E45" s="169"/>
      <c r="F45" s="170"/>
      <c r="G45" s="135"/>
      <c r="H45" s="135"/>
      <c r="I45" s="135"/>
      <c r="J45" s="136"/>
    </row>
    <row r="46" spans="1:10" ht="29.25" customHeight="1">
      <c r="A46" s="113" t="s">
        <v>28</v>
      </c>
      <c r="B46" s="114"/>
      <c r="C46" s="114"/>
      <c r="D46" s="114"/>
      <c r="E46" s="114"/>
      <c r="F46" s="115"/>
      <c r="G46" s="135"/>
      <c r="H46" s="135"/>
      <c r="I46" s="135"/>
      <c r="J46" s="136"/>
    </row>
    <row r="47" spans="1:10" ht="27" customHeight="1">
      <c r="A47" s="113" t="s">
        <v>29</v>
      </c>
      <c r="B47" s="114"/>
      <c r="C47" s="114"/>
      <c r="D47" s="114"/>
      <c r="E47" s="114"/>
      <c r="F47" s="115"/>
      <c r="G47" s="135"/>
      <c r="H47" s="135"/>
      <c r="I47" s="135"/>
      <c r="J47" s="136"/>
    </row>
    <row r="48" spans="1:10" ht="27" customHeight="1">
      <c r="A48" s="113" t="s">
        <v>19</v>
      </c>
      <c r="B48" s="114"/>
      <c r="C48" s="114"/>
      <c r="D48" s="114"/>
      <c r="E48" s="114"/>
      <c r="F48" s="115"/>
      <c r="G48" s="135"/>
      <c r="H48" s="135"/>
      <c r="I48" s="135"/>
      <c r="J48" s="136"/>
    </row>
    <row r="49" spans="1:10" ht="27" customHeight="1">
      <c r="A49" s="113" t="s">
        <v>30</v>
      </c>
      <c r="B49" s="114"/>
      <c r="C49" s="114"/>
      <c r="D49" s="114"/>
      <c r="E49" s="114"/>
      <c r="F49" s="115"/>
      <c r="G49" s="135"/>
      <c r="H49" s="135"/>
      <c r="I49" s="135"/>
      <c r="J49" s="136"/>
    </row>
    <row r="50" spans="1:10" ht="27" customHeight="1">
      <c r="A50" s="113" t="s">
        <v>31</v>
      </c>
      <c r="B50" s="114"/>
      <c r="C50" s="114"/>
      <c r="D50" s="114"/>
      <c r="E50" s="114"/>
      <c r="F50" s="115"/>
      <c r="G50" s="135"/>
      <c r="H50" s="135"/>
      <c r="I50" s="135"/>
      <c r="J50" s="136"/>
    </row>
    <row r="51" spans="1:10" ht="27" customHeight="1">
      <c r="A51" s="113" t="s">
        <v>32</v>
      </c>
      <c r="B51" s="114"/>
      <c r="C51" s="114"/>
      <c r="D51" s="114"/>
      <c r="E51" s="114"/>
      <c r="F51" s="115"/>
      <c r="G51" s="135"/>
      <c r="H51" s="135"/>
      <c r="I51" s="135"/>
      <c r="J51" s="136"/>
    </row>
    <row r="52" spans="1:10" ht="27" customHeight="1">
      <c r="A52" s="113" t="s">
        <v>33</v>
      </c>
      <c r="B52" s="114"/>
      <c r="C52" s="114"/>
      <c r="D52" s="114"/>
      <c r="E52" s="114"/>
      <c r="F52" s="115"/>
      <c r="G52" s="135"/>
      <c r="H52" s="135"/>
      <c r="I52" s="135"/>
      <c r="J52" s="136"/>
    </row>
    <row r="53" spans="1:10" ht="27" customHeight="1">
      <c r="A53" s="113" t="s">
        <v>34</v>
      </c>
      <c r="B53" s="114"/>
      <c r="C53" s="114"/>
      <c r="D53" s="114"/>
      <c r="E53" s="114"/>
      <c r="F53" s="115"/>
      <c r="G53" s="135"/>
      <c r="H53" s="135"/>
      <c r="I53" s="135"/>
      <c r="J53" s="136"/>
    </row>
    <row r="54" spans="1:10" ht="27" customHeight="1">
      <c r="A54" s="113" t="s">
        <v>35</v>
      </c>
      <c r="B54" s="114"/>
      <c r="C54" s="114"/>
      <c r="D54" s="114"/>
      <c r="E54" s="114"/>
      <c r="F54" s="115"/>
      <c r="G54" s="135"/>
      <c r="H54" s="135"/>
      <c r="I54" s="135"/>
      <c r="J54" s="136"/>
    </row>
    <row r="55" spans="1:10" ht="27" customHeight="1">
      <c r="A55" s="113" t="s">
        <v>36</v>
      </c>
      <c r="B55" s="114"/>
      <c r="C55" s="114"/>
      <c r="D55" s="114"/>
      <c r="E55" s="114"/>
      <c r="F55" s="115"/>
      <c r="G55" s="135"/>
      <c r="H55" s="135"/>
      <c r="I55" s="135"/>
      <c r="J55" s="136"/>
    </row>
    <row r="56" spans="1:10" ht="27" customHeight="1">
      <c r="A56" s="113" t="s">
        <v>37</v>
      </c>
      <c r="B56" s="114"/>
      <c r="C56" s="114"/>
      <c r="D56" s="114"/>
      <c r="E56" s="114"/>
      <c r="F56" s="115"/>
      <c r="G56" s="135"/>
      <c r="H56" s="135"/>
      <c r="I56" s="135"/>
      <c r="J56" s="136"/>
    </row>
    <row r="57" spans="1:10" ht="27" customHeight="1">
      <c r="A57" s="113" t="s">
        <v>38</v>
      </c>
      <c r="B57" s="114"/>
      <c r="C57" s="114"/>
      <c r="D57" s="114"/>
      <c r="E57" s="114"/>
      <c r="F57" s="115"/>
      <c r="G57" s="135"/>
      <c r="H57" s="135"/>
      <c r="I57" s="135"/>
      <c r="J57" s="136"/>
    </row>
    <row r="58" spans="1:10" ht="27" customHeight="1">
      <c r="A58" s="113" t="s">
        <v>39</v>
      </c>
      <c r="B58" s="114"/>
      <c r="C58" s="114"/>
      <c r="D58" s="114"/>
      <c r="E58" s="114"/>
      <c r="F58" s="115"/>
      <c r="G58" s="135"/>
      <c r="H58" s="135"/>
      <c r="I58" s="135"/>
      <c r="J58" s="136"/>
    </row>
    <row r="59" spans="1:10" ht="27" customHeight="1">
      <c r="A59" s="113" t="s">
        <v>40</v>
      </c>
      <c r="B59" s="114"/>
      <c r="C59" s="114"/>
      <c r="D59" s="114"/>
      <c r="E59" s="114"/>
      <c r="F59" s="115"/>
      <c r="G59" s="135"/>
      <c r="H59" s="135"/>
      <c r="I59" s="135"/>
      <c r="J59" s="136"/>
    </row>
    <row r="60" spans="1:10" ht="27" customHeight="1">
      <c r="A60" s="158" t="s">
        <v>19</v>
      </c>
      <c r="B60" s="159"/>
      <c r="C60" s="159"/>
      <c r="D60" s="159"/>
      <c r="E60" s="159"/>
      <c r="F60" s="160"/>
      <c r="G60" s="161"/>
      <c r="H60" s="161"/>
      <c r="I60" s="161"/>
      <c r="J60" s="162"/>
    </row>
    <row r="61" spans="1:10" ht="27" customHeight="1">
      <c r="A61" s="158" t="s">
        <v>41</v>
      </c>
      <c r="B61" s="159"/>
      <c r="C61" s="159"/>
      <c r="D61" s="159"/>
      <c r="E61" s="159"/>
      <c r="F61" s="160"/>
      <c r="G61" s="161"/>
      <c r="H61" s="161"/>
      <c r="I61" s="161"/>
      <c r="J61" s="162"/>
    </row>
    <row r="62" spans="1:10" ht="27" customHeight="1" thickBot="1">
      <c r="A62" s="113" t="s">
        <v>42</v>
      </c>
      <c r="B62" s="114"/>
      <c r="C62" s="114"/>
      <c r="D62" s="114"/>
      <c r="E62" s="114"/>
      <c r="F62" s="115"/>
      <c r="G62" s="135"/>
      <c r="H62" s="135"/>
      <c r="I62" s="135"/>
      <c r="J62" s="136"/>
    </row>
    <row r="63" spans="1:10" s="11" customFormat="1" ht="39.75" customHeight="1" thickBot="1">
      <c r="A63" s="152" t="s">
        <v>14</v>
      </c>
      <c r="B63" s="153"/>
      <c r="C63" s="153"/>
      <c r="D63" s="153"/>
      <c r="E63" s="153"/>
      <c r="F63" s="154"/>
      <c r="G63" s="152" t="s">
        <v>15</v>
      </c>
      <c r="H63" s="153"/>
      <c r="I63" s="153"/>
      <c r="J63" s="154"/>
    </row>
    <row r="64" spans="1:10" ht="27" customHeight="1">
      <c r="A64" s="113" t="s">
        <v>43</v>
      </c>
      <c r="B64" s="114"/>
      <c r="C64" s="114"/>
      <c r="D64" s="114"/>
      <c r="E64" s="114"/>
      <c r="F64" s="115"/>
      <c r="G64" s="135"/>
      <c r="H64" s="135"/>
      <c r="I64" s="135"/>
      <c r="J64" s="136"/>
    </row>
    <row r="65" spans="1:10" ht="27" customHeight="1">
      <c r="A65" s="113" t="s">
        <v>44</v>
      </c>
      <c r="B65" s="114"/>
      <c r="C65" s="114"/>
      <c r="D65" s="114"/>
      <c r="E65" s="114"/>
      <c r="F65" s="115"/>
      <c r="G65" s="135"/>
      <c r="H65" s="135"/>
      <c r="I65" s="135"/>
      <c r="J65" s="136"/>
    </row>
    <row r="66" spans="1:10" ht="27" customHeight="1">
      <c r="A66" s="113" t="s">
        <v>45</v>
      </c>
      <c r="B66" s="114"/>
      <c r="C66" s="114"/>
      <c r="D66" s="114"/>
      <c r="E66" s="114"/>
      <c r="F66" s="115"/>
      <c r="G66" s="135"/>
      <c r="H66" s="135"/>
      <c r="I66" s="135"/>
      <c r="J66" s="136"/>
    </row>
    <row r="67" spans="1:10" ht="27" customHeight="1">
      <c r="A67" s="113" t="s">
        <v>46</v>
      </c>
      <c r="B67" s="114"/>
      <c r="C67" s="114"/>
      <c r="D67" s="114"/>
      <c r="E67" s="114"/>
      <c r="F67" s="115"/>
      <c r="G67" s="135"/>
      <c r="H67" s="135"/>
      <c r="I67" s="135"/>
      <c r="J67" s="136"/>
    </row>
    <row r="68" spans="1:10" ht="27" customHeight="1">
      <c r="A68" s="113" t="s">
        <v>47</v>
      </c>
      <c r="B68" s="114"/>
      <c r="C68" s="114"/>
      <c r="D68" s="114"/>
      <c r="E68" s="114"/>
      <c r="F68" s="115"/>
      <c r="G68" s="135"/>
      <c r="H68" s="135"/>
      <c r="I68" s="135"/>
      <c r="J68" s="136"/>
    </row>
    <row r="69" spans="1:10" ht="27" customHeight="1">
      <c r="A69" s="113" t="s">
        <v>48</v>
      </c>
      <c r="B69" s="114"/>
      <c r="C69" s="114"/>
      <c r="D69" s="114"/>
      <c r="E69" s="114"/>
      <c r="F69" s="115"/>
      <c r="G69" s="135"/>
      <c r="H69" s="135"/>
      <c r="I69" s="135"/>
      <c r="J69" s="136"/>
    </row>
    <row r="70" spans="1:10" ht="27" customHeight="1">
      <c r="A70" s="113" t="s">
        <v>49</v>
      </c>
      <c r="B70" s="114"/>
      <c r="C70" s="114"/>
      <c r="D70" s="114"/>
      <c r="E70" s="114"/>
      <c r="F70" s="115"/>
      <c r="G70" s="135"/>
      <c r="H70" s="135"/>
      <c r="I70" s="135"/>
      <c r="J70" s="136"/>
    </row>
    <row r="71" spans="1:10" ht="27" customHeight="1">
      <c r="A71" s="113" t="s">
        <v>50</v>
      </c>
      <c r="B71" s="114"/>
      <c r="C71" s="114"/>
      <c r="D71" s="114"/>
      <c r="E71" s="114"/>
      <c r="F71" s="115"/>
      <c r="G71" s="135"/>
      <c r="H71" s="135"/>
      <c r="I71" s="135"/>
      <c r="J71" s="136"/>
    </row>
    <row r="72" spans="1:10" ht="27" customHeight="1">
      <c r="A72" s="155" t="s">
        <v>51</v>
      </c>
      <c r="B72" s="156"/>
      <c r="C72" s="156"/>
      <c r="D72" s="156"/>
      <c r="E72" s="156"/>
      <c r="F72" s="157"/>
      <c r="G72" s="135"/>
      <c r="H72" s="135"/>
      <c r="I72" s="135"/>
      <c r="J72" s="136"/>
    </row>
    <row r="73" spans="1:10" ht="27" customHeight="1">
      <c r="A73" s="113" t="s">
        <v>17</v>
      </c>
      <c r="B73" s="114"/>
      <c r="C73" s="114"/>
      <c r="D73" s="114"/>
      <c r="E73" s="114"/>
      <c r="F73" s="115"/>
      <c r="G73" s="135"/>
      <c r="H73" s="135"/>
      <c r="I73" s="135"/>
      <c r="J73" s="136"/>
    </row>
    <row r="74" spans="1:10" ht="27" customHeight="1">
      <c r="A74" s="113" t="s">
        <v>52</v>
      </c>
      <c r="B74" s="114"/>
      <c r="C74" s="114"/>
      <c r="D74" s="114"/>
      <c r="E74" s="114"/>
      <c r="F74" s="115"/>
      <c r="G74" s="135"/>
      <c r="H74" s="135"/>
      <c r="I74" s="135"/>
      <c r="J74" s="136"/>
    </row>
    <row r="75" spans="1:10" ht="27" customHeight="1">
      <c r="A75" s="113" t="s">
        <v>53</v>
      </c>
      <c r="B75" s="114"/>
      <c r="C75" s="114"/>
      <c r="D75" s="114"/>
      <c r="E75" s="114"/>
      <c r="F75" s="115"/>
      <c r="G75" s="135"/>
      <c r="H75" s="135"/>
      <c r="I75" s="135"/>
      <c r="J75" s="136"/>
    </row>
    <row r="76" spans="1:10" ht="27" customHeight="1">
      <c r="A76" s="113" t="s">
        <v>19</v>
      </c>
      <c r="B76" s="114"/>
      <c r="C76" s="114"/>
      <c r="D76" s="114"/>
      <c r="E76" s="114"/>
      <c r="F76" s="115"/>
      <c r="G76" s="135"/>
      <c r="H76" s="135"/>
      <c r="I76" s="135"/>
      <c r="J76" s="136"/>
    </row>
    <row r="77" spans="1:10" ht="27" customHeight="1">
      <c r="A77" s="113" t="s">
        <v>54</v>
      </c>
      <c r="B77" s="114"/>
      <c r="C77" s="114"/>
      <c r="D77" s="114"/>
      <c r="E77" s="114"/>
      <c r="F77" s="115"/>
      <c r="G77" s="135"/>
      <c r="H77" s="135"/>
      <c r="I77" s="135"/>
      <c r="J77" s="136"/>
    </row>
    <row r="78" spans="1:10" ht="27" customHeight="1">
      <c r="A78" s="113" t="s">
        <v>55</v>
      </c>
      <c r="B78" s="114"/>
      <c r="C78" s="114"/>
      <c r="D78" s="114"/>
      <c r="E78" s="114"/>
      <c r="F78" s="115"/>
      <c r="G78" s="135"/>
      <c r="H78" s="135"/>
      <c r="I78" s="135"/>
      <c r="J78" s="136"/>
    </row>
    <row r="79" spans="1:10" ht="27" customHeight="1">
      <c r="A79" s="113" t="s">
        <v>56</v>
      </c>
      <c r="B79" s="114"/>
      <c r="C79" s="114"/>
      <c r="D79" s="114"/>
      <c r="E79" s="114"/>
      <c r="F79" s="115"/>
      <c r="G79" s="135"/>
      <c r="H79" s="135"/>
      <c r="I79" s="135"/>
      <c r="J79" s="136"/>
    </row>
    <row r="80" spans="1:10" ht="27" customHeight="1">
      <c r="A80" s="113" t="s">
        <v>57</v>
      </c>
      <c r="B80" s="114"/>
      <c r="C80" s="114"/>
      <c r="D80" s="114"/>
      <c r="E80" s="114"/>
      <c r="F80" s="115"/>
      <c r="G80" s="135"/>
      <c r="H80" s="135"/>
      <c r="I80" s="135"/>
      <c r="J80" s="136"/>
    </row>
    <row r="81" spans="1:10" ht="27" customHeight="1">
      <c r="A81" s="113" t="s">
        <v>58</v>
      </c>
      <c r="B81" s="114"/>
      <c r="C81" s="114"/>
      <c r="D81" s="114"/>
      <c r="E81" s="114"/>
      <c r="F81" s="115"/>
      <c r="G81" s="135"/>
      <c r="H81" s="135"/>
      <c r="I81" s="135"/>
      <c r="J81" s="136"/>
    </row>
    <row r="82" spans="1:10" ht="27" customHeight="1">
      <c r="A82" s="113" t="s">
        <v>59</v>
      </c>
      <c r="B82" s="114"/>
      <c r="C82" s="114"/>
      <c r="D82" s="114"/>
      <c r="E82" s="114"/>
      <c r="F82" s="115"/>
      <c r="G82" s="135"/>
      <c r="H82" s="135"/>
      <c r="I82" s="135"/>
      <c r="J82" s="136"/>
    </row>
    <row r="83" spans="1:10" ht="27" customHeight="1">
      <c r="A83" s="113" t="s">
        <v>60</v>
      </c>
      <c r="B83" s="114"/>
      <c r="C83" s="114"/>
      <c r="D83" s="114"/>
      <c r="E83" s="114"/>
      <c r="F83" s="115"/>
      <c r="G83" s="135"/>
      <c r="H83" s="135"/>
      <c r="I83" s="135"/>
      <c r="J83" s="136"/>
    </row>
    <row r="84" spans="1:10" ht="27" customHeight="1">
      <c r="A84" s="113" t="s">
        <v>61</v>
      </c>
      <c r="B84" s="114"/>
      <c r="C84" s="114"/>
      <c r="D84" s="114"/>
      <c r="E84" s="114"/>
      <c r="F84" s="115"/>
      <c r="G84" s="135"/>
      <c r="H84" s="135"/>
      <c r="I84" s="135"/>
      <c r="J84" s="136"/>
    </row>
    <row r="85" spans="1:10" ht="27" customHeight="1">
      <c r="A85" s="113" t="s">
        <v>62</v>
      </c>
      <c r="B85" s="114"/>
      <c r="C85" s="114"/>
      <c r="D85" s="114"/>
      <c r="E85" s="114"/>
      <c r="F85" s="115"/>
      <c r="G85" s="135"/>
      <c r="H85" s="135"/>
      <c r="I85" s="135"/>
      <c r="J85" s="136"/>
    </row>
    <row r="86" spans="1:10" ht="27" customHeight="1">
      <c r="A86" s="113" t="s">
        <v>63</v>
      </c>
      <c r="B86" s="114"/>
      <c r="C86" s="114"/>
      <c r="D86" s="114"/>
      <c r="E86" s="114"/>
      <c r="F86" s="115"/>
      <c r="G86" s="135"/>
      <c r="H86" s="135"/>
      <c r="I86" s="135"/>
      <c r="J86" s="136"/>
    </row>
    <row r="87" spans="1:10" ht="27" customHeight="1">
      <c r="A87" s="113" t="s">
        <v>64</v>
      </c>
      <c r="B87" s="114"/>
      <c r="C87" s="114"/>
      <c r="D87" s="114"/>
      <c r="E87" s="114"/>
      <c r="F87" s="115"/>
      <c r="G87" s="135"/>
      <c r="H87" s="135"/>
      <c r="I87" s="135"/>
      <c r="J87" s="136"/>
    </row>
    <row r="88" spans="1:10" ht="27" customHeight="1">
      <c r="A88" s="113" t="s">
        <v>65</v>
      </c>
      <c r="B88" s="114"/>
      <c r="C88" s="114"/>
      <c r="D88" s="114"/>
      <c r="E88" s="114"/>
      <c r="F88" s="115"/>
      <c r="G88" s="135"/>
      <c r="H88" s="135"/>
      <c r="I88" s="135"/>
      <c r="J88" s="136"/>
    </row>
    <row r="89" spans="1:10" ht="27" customHeight="1">
      <c r="A89" s="113" t="s">
        <v>66</v>
      </c>
      <c r="B89" s="114"/>
      <c r="C89" s="114"/>
      <c r="D89" s="114"/>
      <c r="E89" s="114"/>
      <c r="F89" s="115"/>
      <c r="G89" s="135"/>
      <c r="H89" s="135"/>
      <c r="I89" s="135"/>
      <c r="J89" s="136"/>
    </row>
    <row r="90" spans="1:10" ht="27" customHeight="1">
      <c r="A90" s="113" t="s">
        <v>67</v>
      </c>
      <c r="B90" s="114"/>
      <c r="C90" s="114"/>
      <c r="D90" s="114"/>
      <c r="E90" s="114"/>
      <c r="F90" s="115"/>
      <c r="G90" s="135"/>
      <c r="H90" s="135"/>
      <c r="I90" s="135"/>
      <c r="J90" s="136"/>
    </row>
    <row r="91" spans="1:10" ht="27" customHeight="1">
      <c r="A91" s="113" t="s">
        <v>19</v>
      </c>
      <c r="B91" s="114"/>
      <c r="C91" s="114"/>
      <c r="D91" s="114"/>
      <c r="E91" s="114"/>
      <c r="F91" s="115"/>
      <c r="G91" s="135"/>
      <c r="H91" s="135"/>
      <c r="I91" s="135"/>
      <c r="J91" s="136"/>
    </row>
    <row r="92" spans="1:10" ht="27" customHeight="1">
      <c r="A92" s="113" t="s">
        <v>68</v>
      </c>
      <c r="B92" s="114"/>
      <c r="C92" s="114"/>
      <c r="D92" s="114"/>
      <c r="E92" s="114"/>
      <c r="F92" s="115"/>
      <c r="G92" s="135"/>
      <c r="H92" s="135"/>
      <c r="I92" s="135"/>
      <c r="J92" s="136"/>
    </row>
    <row r="93" spans="1:10" ht="27" customHeight="1">
      <c r="A93" s="113" t="s">
        <v>69</v>
      </c>
      <c r="B93" s="114"/>
      <c r="C93" s="114"/>
      <c r="D93" s="114"/>
      <c r="E93" s="114"/>
      <c r="F93" s="115"/>
      <c r="G93" s="135"/>
      <c r="H93" s="135"/>
      <c r="I93" s="135"/>
      <c r="J93" s="136"/>
    </row>
    <row r="94" spans="1:10" ht="27" customHeight="1">
      <c r="A94" s="113" t="s">
        <v>70</v>
      </c>
      <c r="B94" s="114"/>
      <c r="C94" s="114"/>
      <c r="D94" s="114"/>
      <c r="E94" s="114"/>
      <c r="F94" s="115"/>
      <c r="G94" s="135"/>
      <c r="H94" s="135"/>
      <c r="I94" s="135"/>
      <c r="J94" s="136"/>
    </row>
    <row r="95" spans="1:10" ht="27" customHeight="1">
      <c r="A95" s="113" t="s">
        <v>71</v>
      </c>
      <c r="B95" s="114"/>
      <c r="C95" s="114"/>
      <c r="D95" s="114"/>
      <c r="E95" s="114"/>
      <c r="F95" s="115"/>
      <c r="G95" s="135"/>
      <c r="H95" s="135"/>
      <c r="I95" s="135"/>
      <c r="J95" s="136"/>
    </row>
    <row r="96" spans="1:10" ht="27" customHeight="1">
      <c r="A96" s="113" t="s">
        <v>72</v>
      </c>
      <c r="B96" s="114"/>
      <c r="C96" s="114"/>
      <c r="D96" s="114"/>
      <c r="E96" s="114"/>
      <c r="F96" s="115"/>
      <c r="G96" s="135"/>
      <c r="H96" s="135"/>
      <c r="I96" s="135"/>
      <c r="J96" s="136"/>
    </row>
    <row r="97" spans="1:10" ht="27" customHeight="1">
      <c r="A97" s="113" t="s">
        <v>73</v>
      </c>
      <c r="B97" s="114"/>
      <c r="C97" s="114"/>
      <c r="D97" s="114"/>
      <c r="E97" s="114"/>
      <c r="F97" s="115"/>
      <c r="G97" s="135"/>
      <c r="H97" s="135"/>
      <c r="I97" s="135"/>
      <c r="J97" s="136"/>
    </row>
    <row r="98" spans="1:10" ht="27" customHeight="1">
      <c r="A98" s="113" t="s">
        <v>74</v>
      </c>
      <c r="B98" s="114"/>
      <c r="C98" s="114"/>
      <c r="D98" s="114"/>
      <c r="E98" s="114"/>
      <c r="F98" s="115"/>
      <c r="G98" s="135"/>
      <c r="H98" s="135"/>
      <c r="I98" s="135"/>
      <c r="J98" s="136"/>
    </row>
    <row r="99" spans="1:10" ht="27" customHeight="1">
      <c r="A99" s="113" t="s">
        <v>75</v>
      </c>
      <c r="B99" s="114"/>
      <c r="C99" s="114"/>
      <c r="D99" s="114"/>
      <c r="E99" s="114"/>
      <c r="F99" s="115"/>
      <c r="G99" s="135"/>
      <c r="H99" s="135"/>
      <c r="I99" s="135"/>
      <c r="J99" s="136"/>
    </row>
    <row r="100" spans="1:10" ht="27" customHeight="1">
      <c r="A100" s="113" t="s">
        <v>76</v>
      </c>
      <c r="B100" s="114"/>
      <c r="C100" s="114"/>
      <c r="D100" s="114"/>
      <c r="E100" s="114"/>
      <c r="F100" s="115"/>
      <c r="G100" s="135"/>
      <c r="H100" s="135"/>
      <c r="I100" s="135"/>
      <c r="J100" s="136"/>
    </row>
    <row r="101" spans="1:10" ht="27" customHeight="1">
      <c r="A101" s="113" t="s">
        <v>77</v>
      </c>
      <c r="B101" s="114"/>
      <c r="C101" s="114"/>
      <c r="D101" s="114"/>
      <c r="E101" s="114"/>
      <c r="F101" s="115"/>
      <c r="G101" s="135"/>
      <c r="H101" s="135"/>
      <c r="I101" s="135"/>
      <c r="J101" s="136"/>
    </row>
    <row r="102" spans="1:10" ht="27" customHeight="1">
      <c r="A102" s="113" t="s">
        <v>78</v>
      </c>
      <c r="B102" s="114"/>
      <c r="C102" s="114"/>
      <c r="D102" s="114"/>
      <c r="E102" s="114"/>
      <c r="F102" s="115"/>
      <c r="G102" s="135"/>
      <c r="H102" s="135"/>
      <c r="I102" s="135"/>
      <c r="J102" s="136"/>
    </row>
    <row r="103" spans="1:10" ht="27" customHeight="1">
      <c r="A103" s="113" t="s">
        <v>79</v>
      </c>
      <c r="B103" s="114"/>
      <c r="C103" s="114"/>
      <c r="D103" s="114"/>
      <c r="E103" s="114"/>
      <c r="F103" s="115"/>
      <c r="G103" s="135"/>
      <c r="H103" s="135"/>
      <c r="I103" s="135"/>
      <c r="J103" s="136"/>
    </row>
    <row r="104" spans="1:10" ht="27" customHeight="1" thickBot="1">
      <c r="A104" s="113" t="s">
        <v>80</v>
      </c>
      <c r="B104" s="114"/>
      <c r="C104" s="114"/>
      <c r="D104" s="114"/>
      <c r="E104" s="114"/>
      <c r="F104" s="115"/>
      <c r="G104" s="135"/>
      <c r="H104" s="135"/>
      <c r="I104" s="135"/>
      <c r="J104" s="136"/>
    </row>
    <row r="105" spans="1:10" ht="19.5" customHeight="1">
      <c r="A105" s="140"/>
      <c r="B105" s="141"/>
      <c r="C105" s="141"/>
      <c r="D105" s="141"/>
      <c r="E105" s="141"/>
      <c r="F105" s="141"/>
      <c r="G105" s="141"/>
      <c r="H105" s="141"/>
      <c r="I105" s="141"/>
      <c r="J105" s="142"/>
    </row>
    <row r="106" spans="1:10" s="17" customFormat="1" ht="19.5" customHeight="1">
      <c r="A106" s="143" t="s">
        <v>81</v>
      </c>
      <c r="B106" s="144"/>
      <c r="C106" s="144"/>
      <c r="D106" s="144"/>
      <c r="E106" s="144"/>
      <c r="F106" s="144"/>
      <c r="G106" s="144"/>
      <c r="H106" s="144"/>
      <c r="I106" s="144"/>
      <c r="J106" s="145"/>
    </row>
    <row r="107" spans="1:10" ht="19.5" customHeight="1" thickBot="1">
      <c r="A107" s="149"/>
      <c r="B107" s="150"/>
      <c r="C107" s="150"/>
      <c r="D107" s="150"/>
      <c r="E107" s="150"/>
      <c r="F107" s="150"/>
      <c r="G107" s="150"/>
      <c r="H107" s="150"/>
      <c r="I107" s="150"/>
      <c r="J107" s="151"/>
    </row>
    <row r="108" spans="1:10" s="17" customFormat="1" ht="46.5" customHeight="1" thickBot="1">
      <c r="A108" s="152" t="s">
        <v>14</v>
      </c>
      <c r="B108" s="153"/>
      <c r="C108" s="153"/>
      <c r="D108" s="153"/>
      <c r="E108" s="153"/>
      <c r="F108" s="18" t="s">
        <v>82</v>
      </c>
      <c r="G108" s="152" t="s">
        <v>15</v>
      </c>
      <c r="H108" s="153"/>
      <c r="I108" s="153"/>
      <c r="J108" s="154"/>
    </row>
    <row r="109" spans="1:10" s="20" customFormat="1" ht="19.5" customHeight="1">
      <c r="A109" s="137" t="s">
        <v>83</v>
      </c>
      <c r="B109" s="138"/>
      <c r="C109" s="138"/>
      <c r="D109" s="138"/>
      <c r="E109" s="139"/>
      <c r="F109" s="19" t="s">
        <v>84</v>
      </c>
      <c r="G109" s="146"/>
      <c r="H109" s="147"/>
      <c r="I109" s="147"/>
      <c r="J109" s="148"/>
    </row>
    <row r="110" spans="1:10" s="22" customFormat="1" ht="13.5" customHeight="1">
      <c r="A110" s="109" t="s">
        <v>85</v>
      </c>
      <c r="B110" s="110"/>
      <c r="C110" s="110"/>
      <c r="D110" s="110"/>
      <c r="E110" s="112"/>
      <c r="F110" s="21"/>
      <c r="G110" s="109"/>
      <c r="H110" s="110"/>
      <c r="I110" s="110"/>
      <c r="J110" s="111"/>
    </row>
    <row r="111" spans="1:10" s="23" customFormat="1" ht="19.5" customHeight="1">
      <c r="A111" s="109" t="s">
        <v>86</v>
      </c>
      <c r="B111" s="110"/>
      <c r="C111" s="110"/>
      <c r="D111" s="110"/>
      <c r="E111" s="112"/>
      <c r="F111" s="21" t="s">
        <v>84</v>
      </c>
      <c r="G111" s="109"/>
      <c r="H111" s="110"/>
      <c r="I111" s="110"/>
      <c r="J111" s="111"/>
    </row>
    <row r="112" spans="1:10" s="23" customFormat="1" ht="21" customHeight="1">
      <c r="A112" s="109" t="s">
        <v>87</v>
      </c>
      <c r="B112" s="110"/>
      <c r="C112" s="110"/>
      <c r="D112" s="110"/>
      <c r="E112" s="112"/>
      <c r="F112" s="21" t="s">
        <v>84</v>
      </c>
      <c r="G112" s="109"/>
      <c r="H112" s="110"/>
      <c r="I112" s="110"/>
      <c r="J112" s="111"/>
    </row>
    <row r="113" spans="1:10" s="23" customFormat="1" ht="17.25" customHeight="1">
      <c r="A113" s="109" t="s">
        <v>88</v>
      </c>
      <c r="B113" s="110"/>
      <c r="C113" s="110"/>
      <c r="D113" s="110"/>
      <c r="E113" s="112"/>
      <c r="F113" s="21"/>
      <c r="G113" s="109"/>
      <c r="H113" s="110"/>
      <c r="I113" s="110"/>
      <c r="J113" s="111"/>
    </row>
    <row r="114" spans="1:10" s="23" customFormat="1" ht="19.5" customHeight="1">
      <c r="A114" s="106" t="s">
        <v>89</v>
      </c>
      <c r="B114" s="107"/>
      <c r="C114" s="107"/>
      <c r="D114" s="107"/>
      <c r="E114" s="108"/>
      <c r="F114" s="21"/>
      <c r="G114" s="134">
        <f>E154</f>
        <v>25328000</v>
      </c>
      <c r="H114" s="117"/>
      <c r="I114" s="117"/>
      <c r="J114" s="118"/>
    </row>
    <row r="115" spans="1:10" s="22" customFormat="1" ht="13.5" customHeight="1">
      <c r="A115" s="109" t="s">
        <v>85</v>
      </c>
      <c r="B115" s="110"/>
      <c r="C115" s="110"/>
      <c r="D115" s="110"/>
      <c r="E115" s="112"/>
      <c r="F115" s="24"/>
      <c r="G115" s="109"/>
      <c r="H115" s="110"/>
      <c r="I115" s="110"/>
      <c r="J115" s="111"/>
    </row>
    <row r="116" spans="1:10" s="22" customFormat="1" ht="21.75" customHeight="1">
      <c r="A116" s="131" t="s">
        <v>90</v>
      </c>
      <c r="B116" s="132"/>
      <c r="C116" s="132"/>
      <c r="D116" s="132"/>
      <c r="E116" s="133"/>
      <c r="F116" s="21">
        <v>120</v>
      </c>
      <c r="G116" s="128"/>
      <c r="H116" s="129"/>
      <c r="I116" s="129"/>
      <c r="J116" s="130"/>
    </row>
    <row r="117" spans="1:10" s="22" customFormat="1" ht="13.5" customHeight="1">
      <c r="A117" s="113" t="s">
        <v>17</v>
      </c>
      <c r="B117" s="114"/>
      <c r="C117" s="114"/>
      <c r="D117" s="114"/>
      <c r="E117" s="115"/>
      <c r="F117" s="21"/>
      <c r="G117" s="128"/>
      <c r="H117" s="129"/>
      <c r="I117" s="129"/>
      <c r="J117" s="130"/>
    </row>
    <row r="118" spans="1:10" s="22" customFormat="1" ht="23.25" customHeight="1">
      <c r="A118" s="113" t="s">
        <v>91</v>
      </c>
      <c r="B118" s="114"/>
      <c r="C118" s="114"/>
      <c r="D118" s="114"/>
      <c r="E118" s="115"/>
      <c r="F118" s="21">
        <v>120</v>
      </c>
      <c r="G118" s="128"/>
      <c r="H118" s="129"/>
      <c r="I118" s="129"/>
      <c r="J118" s="130"/>
    </row>
    <row r="119" spans="1:10" s="23" customFormat="1" ht="17.25" customHeight="1">
      <c r="A119" s="122" t="s">
        <v>92</v>
      </c>
      <c r="B119" s="123"/>
      <c r="C119" s="123"/>
      <c r="D119" s="123"/>
      <c r="E119" s="124"/>
      <c r="F119" s="21">
        <v>130</v>
      </c>
      <c r="G119" s="119">
        <f>J154</f>
        <v>0</v>
      </c>
      <c r="H119" s="120"/>
      <c r="I119" s="120"/>
      <c r="J119" s="121"/>
    </row>
    <row r="120" spans="1:10" s="22" customFormat="1" ht="13.5" customHeight="1">
      <c r="A120" s="109" t="s">
        <v>85</v>
      </c>
      <c r="B120" s="110"/>
      <c r="C120" s="110"/>
      <c r="D120" s="110"/>
      <c r="E120" s="112"/>
      <c r="F120" s="21"/>
      <c r="G120" s="119"/>
      <c r="H120" s="120"/>
      <c r="I120" s="120"/>
      <c r="J120" s="121"/>
    </row>
    <row r="121" spans="1:10" s="23" customFormat="1" ht="20.25" customHeight="1">
      <c r="A121" s="109" t="s">
        <v>93</v>
      </c>
      <c r="B121" s="110"/>
      <c r="C121" s="110"/>
      <c r="D121" s="110"/>
      <c r="E121" s="112"/>
      <c r="F121" s="21"/>
      <c r="G121" s="119"/>
      <c r="H121" s="120"/>
      <c r="I121" s="120"/>
      <c r="J121" s="121"/>
    </row>
    <row r="122" spans="1:10" s="23" customFormat="1" ht="17.25" customHeight="1">
      <c r="A122" s="109" t="s">
        <v>94</v>
      </c>
      <c r="B122" s="110"/>
      <c r="C122" s="110"/>
      <c r="D122" s="110"/>
      <c r="E122" s="112"/>
      <c r="F122" s="21"/>
      <c r="G122" s="119"/>
      <c r="H122" s="120"/>
      <c r="I122" s="120"/>
      <c r="J122" s="121"/>
    </row>
    <row r="123" spans="1:10" s="23" customFormat="1" ht="18" customHeight="1">
      <c r="A123" s="109" t="s">
        <v>88</v>
      </c>
      <c r="B123" s="110"/>
      <c r="C123" s="110"/>
      <c r="D123" s="110"/>
      <c r="E123" s="112"/>
      <c r="F123" s="21"/>
      <c r="G123" s="128"/>
      <c r="H123" s="129"/>
      <c r="I123" s="129"/>
      <c r="J123" s="130"/>
    </row>
    <row r="124" spans="1:10" s="22" customFormat="1" ht="20.25" customHeight="1">
      <c r="A124" s="131" t="s">
        <v>95</v>
      </c>
      <c r="B124" s="132"/>
      <c r="C124" s="132"/>
      <c r="D124" s="132"/>
      <c r="E124" s="133"/>
      <c r="F124" s="21">
        <v>140</v>
      </c>
      <c r="G124" s="128"/>
      <c r="H124" s="129"/>
      <c r="I124" s="129"/>
      <c r="J124" s="130"/>
    </row>
    <row r="125" spans="1:10" s="22" customFormat="1" ht="20.25" customHeight="1">
      <c r="A125" s="25" t="s">
        <v>96</v>
      </c>
      <c r="B125" s="26"/>
      <c r="C125" s="26"/>
      <c r="D125" s="26"/>
      <c r="E125" s="27"/>
      <c r="F125" s="21">
        <v>150</v>
      </c>
      <c r="G125" s="28"/>
      <c r="H125" s="29"/>
      <c r="I125" s="29"/>
      <c r="J125" s="30"/>
    </row>
    <row r="126" spans="1:10" s="22" customFormat="1" ht="20.25" customHeight="1">
      <c r="A126" s="14" t="s">
        <v>85</v>
      </c>
      <c r="B126" s="15"/>
      <c r="C126" s="15"/>
      <c r="D126" s="15"/>
      <c r="E126" s="16"/>
      <c r="F126" s="21"/>
      <c r="G126" s="28"/>
      <c r="H126" s="29"/>
      <c r="I126" s="29"/>
      <c r="J126" s="30"/>
    </row>
    <row r="127" spans="1:10" s="22" customFormat="1" ht="18.75" customHeight="1">
      <c r="A127" s="125" t="s">
        <v>97</v>
      </c>
      <c r="B127" s="126"/>
      <c r="C127" s="126"/>
      <c r="D127" s="126"/>
      <c r="E127" s="127"/>
      <c r="F127" s="21">
        <v>152</v>
      </c>
      <c r="G127" s="28"/>
      <c r="H127" s="29"/>
      <c r="I127" s="29"/>
      <c r="J127" s="30"/>
    </row>
    <row r="128" spans="1:10" s="22" customFormat="1" ht="20.25" customHeight="1">
      <c r="A128" s="113" t="s">
        <v>98</v>
      </c>
      <c r="B128" s="114"/>
      <c r="C128" s="114"/>
      <c r="D128" s="114"/>
      <c r="E128" s="115"/>
      <c r="F128" s="21">
        <v>153</v>
      </c>
      <c r="G128" s="28"/>
      <c r="H128" s="29"/>
      <c r="I128" s="29"/>
      <c r="J128" s="30"/>
    </row>
    <row r="129" spans="1:10" s="22" customFormat="1" ht="20.25" customHeight="1">
      <c r="A129" s="131" t="s">
        <v>99</v>
      </c>
      <c r="B129" s="132"/>
      <c r="C129" s="132"/>
      <c r="D129" s="132"/>
      <c r="E129" s="133"/>
      <c r="F129" s="21">
        <v>180</v>
      </c>
      <c r="G129" s="128"/>
      <c r="H129" s="129"/>
      <c r="I129" s="129"/>
      <c r="J129" s="130"/>
    </row>
    <row r="130" spans="1:10" s="22" customFormat="1" ht="20.25" customHeight="1">
      <c r="A130" s="131" t="s">
        <v>17</v>
      </c>
      <c r="B130" s="132"/>
      <c r="C130" s="132"/>
      <c r="D130" s="132"/>
      <c r="E130" s="133"/>
      <c r="F130" s="21"/>
      <c r="G130" s="128"/>
      <c r="H130" s="129"/>
      <c r="I130" s="129"/>
      <c r="J130" s="130"/>
    </row>
    <row r="131" spans="1:10" s="23" customFormat="1" ht="19.5" customHeight="1">
      <c r="A131" s="109" t="s">
        <v>100</v>
      </c>
      <c r="B131" s="110"/>
      <c r="C131" s="110"/>
      <c r="D131" s="110"/>
      <c r="E131" s="112"/>
      <c r="F131" s="21">
        <v>180</v>
      </c>
      <c r="G131" s="119">
        <f>F154</f>
        <v>16873000</v>
      </c>
      <c r="H131" s="120"/>
      <c r="I131" s="120"/>
      <c r="J131" s="121"/>
    </row>
    <row r="132" spans="1:10" s="23" customFormat="1" ht="19.5" customHeight="1">
      <c r="A132" s="109" t="s">
        <v>163</v>
      </c>
      <c r="B132" s="110"/>
      <c r="C132" s="110"/>
      <c r="D132" s="110"/>
      <c r="E132" s="112"/>
      <c r="F132" s="21">
        <v>180</v>
      </c>
      <c r="G132" s="119">
        <f>G154</f>
        <v>515000</v>
      </c>
      <c r="H132" s="120"/>
      <c r="I132" s="120"/>
      <c r="J132" s="121"/>
    </row>
    <row r="133" spans="1:10" s="23" customFormat="1" ht="19.5" customHeight="1">
      <c r="A133" s="109" t="s">
        <v>101</v>
      </c>
      <c r="B133" s="110"/>
      <c r="C133" s="110"/>
      <c r="D133" s="110"/>
      <c r="E133" s="112"/>
      <c r="F133" s="21">
        <v>180</v>
      </c>
      <c r="G133" s="119"/>
      <c r="H133" s="120"/>
      <c r="I133" s="120"/>
      <c r="J133" s="121"/>
    </row>
    <row r="134" spans="1:10" s="23" customFormat="1" ht="19.5" customHeight="1">
      <c r="A134" s="109" t="s">
        <v>102</v>
      </c>
      <c r="B134" s="110"/>
      <c r="C134" s="110"/>
      <c r="D134" s="110"/>
      <c r="E134" s="112"/>
      <c r="F134" s="21">
        <v>180</v>
      </c>
      <c r="G134" s="119"/>
      <c r="H134" s="120"/>
      <c r="I134" s="120"/>
      <c r="J134" s="121"/>
    </row>
    <row r="135" spans="1:10" s="22" customFormat="1" ht="15.75" customHeight="1">
      <c r="A135" s="109" t="s">
        <v>85</v>
      </c>
      <c r="B135" s="110"/>
      <c r="C135" s="110"/>
      <c r="D135" s="110"/>
      <c r="E135" s="112"/>
      <c r="F135" s="21"/>
      <c r="G135" s="119"/>
      <c r="H135" s="120"/>
      <c r="I135" s="120"/>
      <c r="J135" s="121"/>
    </row>
    <row r="136" spans="1:10" s="22" customFormat="1" ht="15.75" customHeight="1">
      <c r="A136" s="113" t="s">
        <v>103</v>
      </c>
      <c r="B136" s="114"/>
      <c r="C136" s="114"/>
      <c r="D136" s="114"/>
      <c r="E136" s="115"/>
      <c r="F136" s="21">
        <v>180</v>
      </c>
      <c r="G136" s="128"/>
      <c r="H136" s="129"/>
      <c r="I136" s="129"/>
      <c r="J136" s="130"/>
    </row>
    <row r="137" spans="1:10" s="23" customFormat="1" ht="19.5" customHeight="1">
      <c r="A137" s="109" t="s">
        <v>88</v>
      </c>
      <c r="B137" s="110"/>
      <c r="C137" s="110"/>
      <c r="D137" s="110"/>
      <c r="E137" s="112"/>
      <c r="F137" s="21"/>
      <c r="G137" s="119"/>
      <c r="H137" s="120"/>
      <c r="I137" s="120"/>
      <c r="J137" s="121"/>
    </row>
    <row r="138" spans="1:10" s="23" customFormat="1" ht="19.5" customHeight="1">
      <c r="A138" s="122" t="s">
        <v>104</v>
      </c>
      <c r="B138" s="123"/>
      <c r="C138" s="123"/>
      <c r="D138" s="123"/>
      <c r="E138" s="124"/>
      <c r="F138" s="21" t="s">
        <v>84</v>
      </c>
      <c r="G138" s="109"/>
      <c r="H138" s="110"/>
      <c r="I138" s="110"/>
      <c r="J138" s="111"/>
    </row>
    <row r="139" spans="1:10" s="23" customFormat="1" ht="19.5" customHeight="1">
      <c r="A139" s="109" t="s">
        <v>17</v>
      </c>
      <c r="B139" s="110"/>
      <c r="C139" s="110"/>
      <c r="D139" s="110"/>
      <c r="E139" s="112"/>
      <c r="F139" s="24"/>
      <c r="G139" s="109"/>
      <c r="H139" s="110"/>
      <c r="I139" s="110"/>
      <c r="J139" s="111"/>
    </row>
    <row r="140" spans="1:10" s="23" customFormat="1" ht="19.5" customHeight="1">
      <c r="A140" s="113" t="s">
        <v>105</v>
      </c>
      <c r="B140" s="114"/>
      <c r="C140" s="114"/>
      <c r="D140" s="114"/>
      <c r="E140" s="115"/>
      <c r="F140" s="21">
        <v>410</v>
      </c>
      <c r="G140" s="116"/>
      <c r="H140" s="117"/>
      <c r="I140" s="117"/>
      <c r="J140" s="118"/>
    </row>
    <row r="141" spans="1:10" s="23" customFormat="1" ht="19.5" customHeight="1">
      <c r="A141" s="113" t="s">
        <v>106</v>
      </c>
      <c r="B141" s="114"/>
      <c r="C141" s="114"/>
      <c r="D141" s="114"/>
      <c r="E141" s="115"/>
      <c r="F141" s="21">
        <v>420</v>
      </c>
      <c r="G141" s="116"/>
      <c r="H141" s="117"/>
      <c r="I141" s="117"/>
      <c r="J141" s="118"/>
    </row>
    <row r="142" spans="1:10" s="23" customFormat="1" ht="19.5" customHeight="1">
      <c r="A142" s="113" t="s">
        <v>107</v>
      </c>
      <c r="B142" s="114"/>
      <c r="C142" s="114"/>
      <c r="D142" s="114"/>
      <c r="E142" s="115"/>
      <c r="F142" s="21">
        <v>430</v>
      </c>
      <c r="G142" s="116"/>
      <c r="H142" s="117"/>
      <c r="I142" s="117"/>
      <c r="J142" s="118"/>
    </row>
    <row r="143" spans="1:10" s="23" customFormat="1" ht="19.5" customHeight="1">
      <c r="A143" s="113" t="s">
        <v>108</v>
      </c>
      <c r="B143" s="114"/>
      <c r="C143" s="114"/>
      <c r="D143" s="114"/>
      <c r="E143" s="115"/>
      <c r="F143" s="21">
        <v>440</v>
      </c>
      <c r="G143" s="116"/>
      <c r="H143" s="117"/>
      <c r="I143" s="117"/>
      <c r="J143" s="118"/>
    </row>
    <row r="144" spans="1:10" s="23" customFormat="1" ht="19.5" customHeight="1">
      <c r="A144" s="113" t="s">
        <v>109</v>
      </c>
      <c r="B144" s="114"/>
      <c r="C144" s="114"/>
      <c r="D144" s="114"/>
      <c r="E144" s="115"/>
      <c r="F144" s="21">
        <v>620</v>
      </c>
      <c r="G144" s="116"/>
      <c r="H144" s="117"/>
      <c r="I144" s="117"/>
      <c r="J144" s="118"/>
    </row>
    <row r="145" spans="1:10" s="23" customFormat="1" ht="19.5" customHeight="1">
      <c r="A145" s="109" t="s">
        <v>110</v>
      </c>
      <c r="B145" s="110"/>
      <c r="C145" s="110"/>
      <c r="D145" s="110"/>
      <c r="E145" s="112"/>
      <c r="F145" s="21">
        <v>630</v>
      </c>
      <c r="G145" s="109"/>
      <c r="H145" s="110"/>
      <c r="I145" s="110"/>
      <c r="J145" s="111"/>
    </row>
    <row r="146" spans="1:10" s="23" customFormat="1" ht="19.5" customHeight="1">
      <c r="A146" s="113" t="s">
        <v>111</v>
      </c>
      <c r="B146" s="114"/>
      <c r="C146" s="114"/>
      <c r="D146" s="114"/>
      <c r="E146" s="115"/>
      <c r="F146" s="21">
        <v>650</v>
      </c>
      <c r="G146" s="109"/>
      <c r="H146" s="110"/>
      <c r="I146" s="110"/>
      <c r="J146" s="111"/>
    </row>
    <row r="147" spans="1:10" s="20" customFormat="1" ht="19.5" customHeight="1">
      <c r="A147" s="106" t="s">
        <v>112</v>
      </c>
      <c r="B147" s="107"/>
      <c r="C147" s="107"/>
      <c r="D147" s="107"/>
      <c r="E147" s="108"/>
      <c r="F147" s="21" t="s">
        <v>84</v>
      </c>
      <c r="G147" s="109"/>
      <c r="H147" s="110"/>
      <c r="I147" s="110"/>
      <c r="J147" s="111"/>
    </row>
    <row r="148" spans="1:10" s="22" customFormat="1" ht="15" customHeight="1">
      <c r="A148" s="109" t="s">
        <v>85</v>
      </c>
      <c r="B148" s="110"/>
      <c r="C148" s="110"/>
      <c r="D148" s="110"/>
      <c r="E148" s="112"/>
      <c r="F148" s="21"/>
      <c r="G148" s="109"/>
      <c r="H148" s="110"/>
      <c r="I148" s="110"/>
      <c r="J148" s="111"/>
    </row>
    <row r="149" spans="1:10" s="23" customFormat="1" ht="19.5" customHeight="1">
      <c r="A149" s="109" t="s">
        <v>86</v>
      </c>
      <c r="B149" s="110"/>
      <c r="C149" s="110"/>
      <c r="D149" s="110"/>
      <c r="E149" s="112"/>
      <c r="F149" s="21" t="s">
        <v>84</v>
      </c>
      <c r="G149" s="109"/>
      <c r="H149" s="110"/>
      <c r="I149" s="110"/>
      <c r="J149" s="111"/>
    </row>
    <row r="150" spans="1:10" s="23" customFormat="1" ht="24.75" customHeight="1">
      <c r="A150" s="109" t="s">
        <v>87</v>
      </c>
      <c r="B150" s="110"/>
      <c r="C150" s="110"/>
      <c r="D150" s="110"/>
      <c r="E150" s="112"/>
      <c r="F150" s="21" t="s">
        <v>84</v>
      </c>
      <c r="G150" s="109"/>
      <c r="H150" s="110"/>
      <c r="I150" s="110"/>
      <c r="J150" s="111"/>
    </row>
    <row r="151" spans="1:10" s="23" customFormat="1" ht="22.5" customHeight="1" thickBot="1">
      <c r="A151" s="89" t="s">
        <v>88</v>
      </c>
      <c r="B151" s="90"/>
      <c r="C151" s="90"/>
      <c r="D151" s="90"/>
      <c r="E151" s="91"/>
      <c r="F151" s="31"/>
      <c r="G151" s="92"/>
      <c r="H151" s="93"/>
      <c r="I151" s="93"/>
      <c r="J151" s="94"/>
    </row>
    <row r="152" spans="1:10" ht="27.75" customHeight="1" thickBot="1">
      <c r="A152" s="100" t="s">
        <v>14</v>
      </c>
      <c r="B152" s="101"/>
      <c r="C152" s="233"/>
      <c r="D152" s="104" t="s">
        <v>82</v>
      </c>
      <c r="E152" s="95" t="s">
        <v>113</v>
      </c>
      <c r="F152" s="97" t="s">
        <v>85</v>
      </c>
      <c r="G152" s="98"/>
      <c r="H152" s="98"/>
      <c r="I152" s="98"/>
      <c r="J152" s="99"/>
    </row>
    <row r="153" spans="1:10" ht="105" customHeight="1" thickBot="1">
      <c r="A153" s="102"/>
      <c r="B153" s="103"/>
      <c r="C153" s="234"/>
      <c r="D153" s="105"/>
      <c r="E153" s="96"/>
      <c r="F153" s="32" t="s">
        <v>114</v>
      </c>
      <c r="G153" s="33" t="s">
        <v>115</v>
      </c>
      <c r="H153" s="34" t="s">
        <v>116</v>
      </c>
      <c r="I153" s="32" t="s">
        <v>117</v>
      </c>
      <c r="J153" s="32" t="s">
        <v>118</v>
      </c>
    </row>
    <row r="154" spans="1:10" s="12" customFormat="1" ht="22.5" customHeight="1" thickBot="1">
      <c r="A154" s="230" t="s">
        <v>119</v>
      </c>
      <c r="B154" s="231"/>
      <c r="C154" s="232"/>
      <c r="D154" s="35"/>
      <c r="E154" s="57">
        <f>F154+G154+I154+J154</f>
        <v>25328000</v>
      </c>
      <c r="F154" s="57">
        <f>F156+F161+F176+F180</f>
        <v>16873000</v>
      </c>
      <c r="G154" s="36">
        <f>G156+G161+G176+G180</f>
        <v>515000</v>
      </c>
      <c r="H154" s="36">
        <f>H156+H161+H176+H180</f>
        <v>0</v>
      </c>
      <c r="I154" s="36">
        <f>I156+I161+I176+I180</f>
        <v>7940000</v>
      </c>
      <c r="J154" s="36">
        <f>J156+J161+J176+J180</f>
        <v>0</v>
      </c>
    </row>
    <row r="155" spans="1:10" s="13" customFormat="1" ht="12.75" customHeight="1" thickBot="1">
      <c r="A155" s="224" t="s">
        <v>85</v>
      </c>
      <c r="B155" s="225"/>
      <c r="C155" s="226"/>
      <c r="D155" s="37"/>
      <c r="E155" s="36"/>
      <c r="F155" s="36"/>
      <c r="G155" s="36"/>
      <c r="H155" s="36"/>
      <c r="I155" s="36"/>
      <c r="J155" s="36"/>
    </row>
    <row r="156" spans="1:10" s="12" customFormat="1" ht="19.5" customHeight="1" thickBot="1">
      <c r="A156" s="227" t="s">
        <v>120</v>
      </c>
      <c r="B156" s="228"/>
      <c r="C156" s="229"/>
      <c r="D156" s="38">
        <v>210</v>
      </c>
      <c r="E156" s="36">
        <f>F156+G156+I156+J156</f>
        <v>15026100</v>
      </c>
      <c r="F156" s="36">
        <f>F158+F159+F160</f>
        <v>13826100</v>
      </c>
      <c r="G156" s="36">
        <f>G158+G159+G160</f>
        <v>0</v>
      </c>
      <c r="H156" s="36">
        <f>H158+H159+H160</f>
        <v>0</v>
      </c>
      <c r="I156" s="36">
        <f>I158+I159+I160</f>
        <v>1200000</v>
      </c>
      <c r="J156" s="36">
        <f>J158+J159+J160</f>
        <v>0</v>
      </c>
    </row>
    <row r="157" spans="1:10" s="13" customFormat="1" ht="12.75" customHeight="1" thickBot="1">
      <c r="A157" s="224" t="s">
        <v>17</v>
      </c>
      <c r="B157" s="225"/>
      <c r="C157" s="226"/>
      <c r="D157" s="37"/>
      <c r="E157" s="36"/>
      <c r="F157" s="36"/>
      <c r="G157" s="36"/>
      <c r="H157" s="36"/>
      <c r="I157" s="36"/>
      <c r="J157" s="36"/>
    </row>
    <row r="158" spans="1:10" ht="19.5" customHeight="1" thickBot="1">
      <c r="A158" s="224" t="s">
        <v>121</v>
      </c>
      <c r="B158" s="225"/>
      <c r="C158" s="226"/>
      <c r="D158" s="37">
        <v>211</v>
      </c>
      <c r="E158" s="36">
        <f>F158+G158+I158+J158</f>
        <v>11515900</v>
      </c>
      <c r="F158" s="36">
        <f>F192+F256+F241</f>
        <v>10615900</v>
      </c>
      <c r="G158" s="36">
        <f aca="true" t="shared" si="0" ref="G158:J160">G192+G256</f>
        <v>0</v>
      </c>
      <c r="H158" s="36">
        <f t="shared" si="0"/>
        <v>0</v>
      </c>
      <c r="I158" s="36">
        <f t="shared" si="0"/>
        <v>900000</v>
      </c>
      <c r="J158" s="36">
        <f t="shared" si="0"/>
        <v>0</v>
      </c>
    </row>
    <row r="159" spans="1:10" ht="19.5" customHeight="1" thickBot="1">
      <c r="A159" s="224" t="s">
        <v>122</v>
      </c>
      <c r="B159" s="225"/>
      <c r="C159" s="226"/>
      <c r="D159" s="37">
        <v>212</v>
      </c>
      <c r="E159" s="36">
        <f>F159+G159+I159+J159</f>
        <v>4200</v>
      </c>
      <c r="F159" s="36">
        <f>F193+F257</f>
        <v>4200</v>
      </c>
      <c r="G159" s="36">
        <f t="shared" si="0"/>
        <v>0</v>
      </c>
      <c r="H159" s="36">
        <f t="shared" si="0"/>
        <v>0</v>
      </c>
      <c r="I159" s="36">
        <f t="shared" si="0"/>
        <v>0</v>
      </c>
      <c r="J159" s="36">
        <f t="shared" si="0"/>
        <v>0</v>
      </c>
    </row>
    <row r="160" spans="1:10" ht="19.5" customHeight="1" thickBot="1">
      <c r="A160" s="224" t="s">
        <v>123</v>
      </c>
      <c r="B160" s="225"/>
      <c r="C160" s="226"/>
      <c r="D160" s="37">
        <v>213</v>
      </c>
      <c r="E160" s="36">
        <f>F160+G160+I160+J160</f>
        <v>3506000</v>
      </c>
      <c r="F160" s="36">
        <f>F194+F258+F243</f>
        <v>3206000</v>
      </c>
      <c r="G160" s="36">
        <f t="shared" si="0"/>
        <v>0</v>
      </c>
      <c r="H160" s="36">
        <f t="shared" si="0"/>
        <v>0</v>
      </c>
      <c r="I160" s="36">
        <f t="shared" si="0"/>
        <v>300000</v>
      </c>
      <c r="J160" s="36">
        <f t="shared" si="0"/>
        <v>0</v>
      </c>
    </row>
    <row r="161" spans="1:10" s="12" customFormat="1" ht="19.5" customHeight="1" thickBot="1">
      <c r="A161" s="227" t="s">
        <v>124</v>
      </c>
      <c r="B161" s="228"/>
      <c r="C161" s="229"/>
      <c r="D161" s="38">
        <v>220</v>
      </c>
      <c r="E161" s="36">
        <f>F161+G161+I161+J161</f>
        <v>2432280</v>
      </c>
      <c r="F161" s="36">
        <f>F163+F164+F165+F166+F167+F168</f>
        <v>2192280</v>
      </c>
      <c r="G161" s="36">
        <f>G163+G164+G165+G166+G167+G168</f>
        <v>0</v>
      </c>
      <c r="H161" s="36">
        <f>H163+H164+H165+H166+H167+H168</f>
        <v>0</v>
      </c>
      <c r="I161" s="36">
        <f>I163+I164+I165+I166+I167+I168</f>
        <v>240000</v>
      </c>
      <c r="J161" s="36">
        <f>J163+J164+J165+J166+J167+J168</f>
        <v>0</v>
      </c>
    </row>
    <row r="162" spans="1:10" s="13" customFormat="1" ht="12.75" customHeight="1" thickBot="1">
      <c r="A162" s="224" t="s">
        <v>17</v>
      </c>
      <c r="B162" s="225"/>
      <c r="C162" s="226"/>
      <c r="D162" s="37"/>
      <c r="E162" s="36"/>
      <c r="F162" s="36"/>
      <c r="G162" s="36"/>
      <c r="H162" s="36"/>
      <c r="I162" s="36"/>
      <c r="J162" s="36"/>
    </row>
    <row r="163" spans="1:10" ht="19.5" customHeight="1" thickBot="1">
      <c r="A163" s="224" t="s">
        <v>125</v>
      </c>
      <c r="B163" s="225"/>
      <c r="C163" s="226"/>
      <c r="D163" s="37">
        <v>221</v>
      </c>
      <c r="E163" s="36">
        <f aca="true" t="shared" si="1" ref="E163:E169">F163+G163+I163+J163</f>
        <v>30000</v>
      </c>
      <c r="F163" s="36">
        <f>F197+F261</f>
        <v>30000</v>
      </c>
      <c r="G163" s="36">
        <f>G197+G261</f>
        <v>0</v>
      </c>
      <c r="H163" s="36">
        <f>H197+H261</f>
        <v>0</v>
      </c>
      <c r="I163" s="36">
        <f>I197+I261</f>
        <v>0</v>
      </c>
      <c r="J163" s="36">
        <f>J197+J261</f>
        <v>0</v>
      </c>
    </row>
    <row r="164" spans="1:10" ht="19.5" customHeight="1" thickBot="1">
      <c r="A164" s="224" t="s">
        <v>126</v>
      </c>
      <c r="B164" s="225"/>
      <c r="C164" s="226"/>
      <c r="D164" s="37">
        <v>222</v>
      </c>
      <c r="E164" s="36">
        <f t="shared" si="1"/>
        <v>10000</v>
      </c>
      <c r="F164" s="36">
        <f>F198</f>
        <v>0</v>
      </c>
      <c r="G164" s="36">
        <f>G198</f>
        <v>0</v>
      </c>
      <c r="H164" s="36">
        <f>H198</f>
        <v>0</v>
      </c>
      <c r="I164" s="36">
        <f>I198</f>
        <v>10000</v>
      </c>
      <c r="J164" s="36">
        <f>J198</f>
        <v>0</v>
      </c>
    </row>
    <row r="165" spans="1:10" ht="19.5" customHeight="1" thickBot="1">
      <c r="A165" s="224" t="s">
        <v>127</v>
      </c>
      <c r="B165" s="225"/>
      <c r="C165" s="226"/>
      <c r="D165" s="37">
        <v>223</v>
      </c>
      <c r="E165" s="36">
        <f t="shared" si="1"/>
        <v>1912700</v>
      </c>
      <c r="F165" s="36">
        <f>F263</f>
        <v>1912700</v>
      </c>
      <c r="G165" s="36">
        <f>G263</f>
        <v>0</v>
      </c>
      <c r="H165" s="36">
        <f>H263</f>
        <v>0</v>
      </c>
      <c r="I165" s="36">
        <f>I263</f>
        <v>0</v>
      </c>
      <c r="J165" s="36">
        <f>J263</f>
        <v>0</v>
      </c>
    </row>
    <row r="166" spans="1:10" ht="19.5" customHeight="1" thickBot="1">
      <c r="A166" s="224" t="s">
        <v>128</v>
      </c>
      <c r="B166" s="225"/>
      <c r="C166" s="226"/>
      <c r="D166" s="37">
        <v>224</v>
      </c>
      <c r="E166" s="36">
        <f t="shared" si="1"/>
        <v>0</v>
      </c>
      <c r="F166" s="36"/>
      <c r="G166" s="36"/>
      <c r="H166" s="36"/>
      <c r="I166" s="36"/>
      <c r="J166" s="36"/>
    </row>
    <row r="167" spans="1:10" ht="19.5" customHeight="1" thickBot="1">
      <c r="A167" s="224" t="s">
        <v>129</v>
      </c>
      <c r="B167" s="225"/>
      <c r="C167" s="226"/>
      <c r="D167" s="37">
        <v>225</v>
      </c>
      <c r="E167" s="36">
        <f t="shared" si="1"/>
        <v>274600</v>
      </c>
      <c r="F167" s="36">
        <f aca="true" t="shared" si="2" ref="F167:J168">F201+F265</f>
        <v>144600</v>
      </c>
      <c r="G167" s="36">
        <f t="shared" si="2"/>
        <v>0</v>
      </c>
      <c r="H167" s="36">
        <f t="shared" si="2"/>
        <v>0</v>
      </c>
      <c r="I167" s="36">
        <f t="shared" si="2"/>
        <v>130000</v>
      </c>
      <c r="J167" s="36">
        <f t="shared" si="2"/>
        <v>0</v>
      </c>
    </row>
    <row r="168" spans="1:10" ht="19.5" customHeight="1" thickBot="1">
      <c r="A168" s="224" t="s">
        <v>130</v>
      </c>
      <c r="B168" s="225"/>
      <c r="C168" s="226"/>
      <c r="D168" s="37">
        <v>226</v>
      </c>
      <c r="E168" s="36">
        <f t="shared" si="1"/>
        <v>204980</v>
      </c>
      <c r="F168" s="36">
        <f t="shared" si="2"/>
        <v>104980</v>
      </c>
      <c r="G168" s="36">
        <f>G280</f>
        <v>0</v>
      </c>
      <c r="H168" s="36">
        <f t="shared" si="2"/>
        <v>0</v>
      </c>
      <c r="I168" s="36">
        <f t="shared" si="2"/>
        <v>100000</v>
      </c>
      <c r="J168" s="36">
        <f t="shared" si="2"/>
        <v>0</v>
      </c>
    </row>
    <row r="169" spans="1:10" s="12" customFormat="1" ht="19.5" customHeight="1" hidden="1">
      <c r="A169" s="227" t="s">
        <v>131</v>
      </c>
      <c r="B169" s="228"/>
      <c r="C169" s="229"/>
      <c r="D169" s="38">
        <v>240</v>
      </c>
      <c r="E169" s="36" t="e">
        <f t="shared" si="1"/>
        <v>#REF!</v>
      </c>
      <c r="F169" s="36">
        <v>0</v>
      </c>
      <c r="G169" s="36" t="e">
        <f>#REF!+#REF!</f>
        <v>#REF!</v>
      </c>
      <c r="H169" s="36" t="e">
        <f>#REF!+#REF!</f>
        <v>#REF!</v>
      </c>
      <c r="I169" s="36" t="e">
        <f>#REF!+#REF!</f>
        <v>#REF!</v>
      </c>
      <c r="J169" s="36" t="e">
        <f>#REF!+#REF!</f>
        <v>#REF!</v>
      </c>
    </row>
    <row r="170" spans="1:10" s="13" customFormat="1" ht="13.5" customHeight="1" hidden="1">
      <c r="A170" s="224" t="s">
        <v>17</v>
      </c>
      <c r="B170" s="225"/>
      <c r="C170" s="226"/>
      <c r="D170" s="37"/>
      <c r="E170" s="36"/>
      <c r="F170" s="36"/>
      <c r="G170" s="36"/>
      <c r="H170" s="36"/>
      <c r="I170" s="36"/>
      <c r="J170" s="36"/>
    </row>
    <row r="171" spans="1:10" ht="19.5" customHeight="1" hidden="1">
      <c r="A171" s="224" t="s">
        <v>132</v>
      </c>
      <c r="B171" s="225"/>
      <c r="C171" s="226"/>
      <c r="D171" s="37">
        <v>241</v>
      </c>
      <c r="E171" s="36" t="e">
        <f aca="true" t="shared" si="3" ref="E171:E176">F171+G171+I171+J171</f>
        <v>#REF!</v>
      </c>
      <c r="F171" s="36" t="e">
        <f>#REF!+#REF!</f>
        <v>#REF!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s="12" customFormat="1" ht="19.5" customHeight="1" hidden="1">
      <c r="A172" s="227" t="s">
        <v>133</v>
      </c>
      <c r="B172" s="228"/>
      <c r="C172" s="229"/>
      <c r="D172" s="38">
        <v>260</v>
      </c>
      <c r="E172" s="36" t="e">
        <f t="shared" si="3"/>
        <v>#REF!</v>
      </c>
      <c r="F172" s="36" t="e">
        <f>#REF!+#REF!</f>
        <v>#REF!</v>
      </c>
      <c r="G172" s="36" t="e">
        <f>#REF!+#REF!</f>
        <v>#REF!</v>
      </c>
      <c r="H172" s="36" t="e">
        <f>#REF!+#REF!</f>
        <v>#REF!</v>
      </c>
      <c r="I172" s="36" t="e">
        <f>#REF!+#REF!</f>
        <v>#REF!</v>
      </c>
      <c r="J172" s="36" t="e">
        <f>#REF!+#REF!</f>
        <v>#REF!</v>
      </c>
    </row>
    <row r="173" spans="1:10" s="13" customFormat="1" ht="12.75" customHeight="1" hidden="1">
      <c r="A173" s="224" t="s">
        <v>17</v>
      </c>
      <c r="B173" s="225"/>
      <c r="C173" s="226"/>
      <c r="D173" s="37"/>
      <c r="E173" s="36" t="e">
        <f t="shared" si="3"/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ht="19.5" customHeight="1" hidden="1">
      <c r="A174" s="224" t="s">
        <v>134</v>
      </c>
      <c r="B174" s="225"/>
      <c r="C174" s="226"/>
      <c r="D174" s="37">
        <v>262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ht="19.5" customHeight="1" hidden="1">
      <c r="A175" s="224" t="s">
        <v>135</v>
      </c>
      <c r="B175" s="225"/>
      <c r="C175" s="226"/>
      <c r="D175" s="37">
        <v>263</v>
      </c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s="12" customFormat="1" ht="19.5" customHeight="1" thickBot="1">
      <c r="A176" s="227" t="s">
        <v>136</v>
      </c>
      <c r="B176" s="228"/>
      <c r="C176" s="229"/>
      <c r="D176" s="38">
        <v>290</v>
      </c>
      <c r="E176" s="36">
        <f t="shared" si="3"/>
        <v>371800</v>
      </c>
      <c r="F176" s="36">
        <f>F178+F179</f>
        <v>371800</v>
      </c>
      <c r="G176" s="36">
        <f>G178+G179</f>
        <v>0</v>
      </c>
      <c r="H176" s="36">
        <f>H178+H179</f>
        <v>0</v>
      </c>
      <c r="I176" s="36">
        <f>I178+I179</f>
        <v>0</v>
      </c>
      <c r="J176" s="36">
        <f>J178+J179</f>
        <v>0</v>
      </c>
    </row>
    <row r="177" spans="1:10" s="12" customFormat="1" ht="12.75" customHeight="1" thickBot="1">
      <c r="A177" s="224" t="s">
        <v>17</v>
      </c>
      <c r="B177" s="225"/>
      <c r="C177" s="226"/>
      <c r="D177" s="37"/>
      <c r="E177" s="36"/>
      <c r="F177" s="36"/>
      <c r="G177" s="36"/>
      <c r="H177" s="36"/>
      <c r="I177" s="36"/>
      <c r="J177" s="36"/>
    </row>
    <row r="178" spans="1:10" s="12" customFormat="1" ht="19.5" customHeight="1" thickBot="1">
      <c r="A178" s="224" t="s">
        <v>137</v>
      </c>
      <c r="B178" s="225"/>
      <c r="C178" s="226"/>
      <c r="D178" s="37"/>
      <c r="E178" s="36">
        <f>F178+G178+I178+J178</f>
        <v>369200</v>
      </c>
      <c r="F178" s="36">
        <f aca="true" t="shared" si="4" ref="F178:J179">F205+F234+F269</f>
        <v>369200</v>
      </c>
      <c r="G178" s="36">
        <f t="shared" si="4"/>
        <v>0</v>
      </c>
      <c r="H178" s="36">
        <f t="shared" si="4"/>
        <v>0</v>
      </c>
      <c r="I178" s="36">
        <f t="shared" si="4"/>
        <v>0</v>
      </c>
      <c r="J178" s="36">
        <f t="shared" si="4"/>
        <v>0</v>
      </c>
    </row>
    <row r="179" spans="1:10" s="12" customFormat="1" ht="19.5" customHeight="1" thickBot="1">
      <c r="A179" s="224" t="s">
        <v>138</v>
      </c>
      <c r="B179" s="225"/>
      <c r="C179" s="226"/>
      <c r="D179" s="37"/>
      <c r="E179" s="36">
        <f>F179+G179+I179+J179</f>
        <v>2600</v>
      </c>
      <c r="F179" s="36">
        <f t="shared" si="4"/>
        <v>2600</v>
      </c>
      <c r="G179" s="36">
        <f t="shared" si="4"/>
        <v>0</v>
      </c>
      <c r="H179" s="36">
        <f t="shared" si="4"/>
        <v>0</v>
      </c>
      <c r="I179" s="36">
        <f t="shared" si="4"/>
        <v>0</v>
      </c>
      <c r="J179" s="36">
        <f t="shared" si="4"/>
        <v>0</v>
      </c>
    </row>
    <row r="180" spans="1:10" s="12" customFormat="1" ht="19.5" customHeight="1" thickBot="1">
      <c r="A180" s="227" t="s">
        <v>139</v>
      </c>
      <c r="B180" s="228"/>
      <c r="C180" s="229"/>
      <c r="D180" s="38">
        <v>300</v>
      </c>
      <c r="E180" s="36">
        <f>F180+G180+I180+J180</f>
        <v>7497820</v>
      </c>
      <c r="F180" s="36">
        <f>F182+F183+F184+F185</f>
        <v>482820</v>
      </c>
      <c r="G180" s="36">
        <f>G182+G183+G184+G185</f>
        <v>515000</v>
      </c>
      <c r="H180" s="36">
        <f>H182+H183+H184+H185</f>
        <v>0</v>
      </c>
      <c r="I180" s="36">
        <f>I182+I183+I184+I185</f>
        <v>6500000</v>
      </c>
      <c r="J180" s="36">
        <f>J182+J183+J184+J185</f>
        <v>0</v>
      </c>
    </row>
    <row r="181" spans="1:10" s="13" customFormat="1" ht="13.5" customHeight="1" thickBot="1">
      <c r="A181" s="224" t="s">
        <v>17</v>
      </c>
      <c r="B181" s="225"/>
      <c r="C181" s="226"/>
      <c r="D181" s="37"/>
      <c r="E181" s="36"/>
      <c r="F181" s="36"/>
      <c r="G181" s="36"/>
      <c r="H181" s="36"/>
      <c r="I181" s="36"/>
      <c r="J181" s="36"/>
    </row>
    <row r="182" spans="1:10" ht="18" customHeight="1" thickBot="1">
      <c r="A182" s="224" t="s">
        <v>140</v>
      </c>
      <c r="B182" s="225"/>
      <c r="C182" s="226"/>
      <c r="D182" s="37">
        <v>310</v>
      </c>
      <c r="E182" s="36">
        <f>F182+G182+I182+J182</f>
        <v>715000</v>
      </c>
      <c r="F182" s="36">
        <f>F209+F219+F249+F273</f>
        <v>0</v>
      </c>
      <c r="G182" s="36">
        <f>G209+G219+G249+G273</f>
        <v>515000</v>
      </c>
      <c r="H182" s="36">
        <f>H209+H219+H249+H273</f>
        <v>0</v>
      </c>
      <c r="I182" s="36">
        <f>I209+I219+I249+I273</f>
        <v>200000</v>
      </c>
      <c r="J182" s="36">
        <f>J209+J219+J249+J273</f>
        <v>0</v>
      </c>
    </row>
    <row r="183" spans="1:10" ht="19.5" customHeight="1" thickBot="1">
      <c r="A183" s="224" t="s">
        <v>141</v>
      </c>
      <c r="B183" s="225"/>
      <c r="C183" s="226"/>
      <c r="D183" s="37">
        <v>320</v>
      </c>
      <c r="E183" s="36">
        <f>F183+G183+I183+J183</f>
        <v>0</v>
      </c>
      <c r="F183" s="36">
        <f aca="true" t="shared" si="5" ref="F183:J184">F210+F226+F274</f>
        <v>0</v>
      </c>
      <c r="G183" s="36">
        <f t="shared" si="5"/>
        <v>0</v>
      </c>
      <c r="H183" s="36">
        <f t="shared" si="5"/>
        <v>0</v>
      </c>
      <c r="I183" s="36">
        <f t="shared" si="5"/>
        <v>0</v>
      </c>
      <c r="J183" s="36">
        <f t="shared" si="5"/>
        <v>0</v>
      </c>
    </row>
    <row r="184" spans="1:10" ht="19.5" customHeight="1" thickBot="1">
      <c r="A184" s="224" t="s">
        <v>142</v>
      </c>
      <c r="B184" s="225"/>
      <c r="C184" s="226"/>
      <c r="D184" s="37">
        <v>330</v>
      </c>
      <c r="E184" s="36">
        <f>F184+G184+I184+J184</f>
        <v>0</v>
      </c>
      <c r="F184" s="36">
        <f t="shared" si="5"/>
        <v>0</v>
      </c>
      <c r="G184" s="36">
        <f t="shared" si="5"/>
        <v>0</v>
      </c>
      <c r="H184" s="36">
        <f t="shared" si="5"/>
        <v>0</v>
      </c>
      <c r="I184" s="36">
        <f t="shared" si="5"/>
        <v>0</v>
      </c>
      <c r="J184" s="36">
        <f t="shared" si="5"/>
        <v>0</v>
      </c>
    </row>
    <row r="185" spans="1:10" ht="17.25" customHeight="1" thickBot="1">
      <c r="A185" s="235" t="s">
        <v>143</v>
      </c>
      <c r="B185" s="236"/>
      <c r="C185" s="237"/>
      <c r="D185" s="37">
        <v>340</v>
      </c>
      <c r="E185" s="36">
        <f>F185+G185+I185+J185</f>
        <v>6782820</v>
      </c>
      <c r="F185" s="36">
        <f>F212+F228+F250+F276</f>
        <v>482820</v>
      </c>
      <c r="G185" s="36">
        <f>G212+G228+G250+G276</f>
        <v>0</v>
      </c>
      <c r="H185" s="36">
        <f>H212+H228+H250+H276</f>
        <v>0</v>
      </c>
      <c r="I185" s="36">
        <f>I212+I228+I250+I276</f>
        <v>6300000</v>
      </c>
      <c r="J185" s="36">
        <f>J212+J228+J250+J276</f>
        <v>0</v>
      </c>
    </row>
    <row r="186" spans="1:10" ht="19.5" customHeight="1" thickBot="1">
      <c r="A186" s="86" t="s">
        <v>85</v>
      </c>
      <c r="B186" s="87"/>
      <c r="C186" s="87"/>
      <c r="D186" s="87"/>
      <c r="E186" s="87"/>
      <c r="F186" s="87"/>
      <c r="G186" s="87"/>
      <c r="H186" s="87"/>
      <c r="I186" s="87"/>
      <c r="J186" s="88"/>
    </row>
    <row r="187" spans="1:10" ht="19.5" customHeight="1" thickBot="1">
      <c r="A187" s="77" t="s">
        <v>174</v>
      </c>
      <c r="B187" s="78"/>
      <c r="C187" s="78"/>
      <c r="D187" s="78"/>
      <c r="E187" s="78"/>
      <c r="F187" s="78"/>
      <c r="G187" s="78"/>
      <c r="H187" s="78"/>
      <c r="I187" s="78"/>
      <c r="J187" s="79"/>
    </row>
    <row r="188" spans="1:10" s="12" customFormat="1" ht="19.5" customHeight="1">
      <c r="A188" s="230" t="s">
        <v>119</v>
      </c>
      <c r="B188" s="231"/>
      <c r="C188" s="232"/>
      <c r="D188" s="35"/>
      <c r="E188" s="39">
        <f aca="true" t="shared" si="6" ref="E188:J188">E190+E195+E203+E207</f>
        <v>15830800</v>
      </c>
      <c r="F188" s="39">
        <f t="shared" si="6"/>
        <v>13920800</v>
      </c>
      <c r="G188" s="39">
        <f t="shared" si="6"/>
        <v>0</v>
      </c>
      <c r="H188" s="39">
        <f t="shared" si="6"/>
        <v>0</v>
      </c>
      <c r="I188" s="39">
        <f t="shared" si="6"/>
        <v>1910000</v>
      </c>
      <c r="J188" s="39">
        <f t="shared" si="6"/>
        <v>0</v>
      </c>
    </row>
    <row r="189" spans="1:10" s="13" customFormat="1" ht="12.75" customHeight="1">
      <c r="A189" s="224" t="s">
        <v>85</v>
      </c>
      <c r="B189" s="225"/>
      <c r="C189" s="226"/>
      <c r="D189" s="37"/>
      <c r="E189" s="40"/>
      <c r="F189" s="40"/>
      <c r="G189" s="40"/>
      <c r="H189" s="41"/>
      <c r="I189" s="40"/>
      <c r="J189" s="42"/>
    </row>
    <row r="190" spans="1:10" s="12" customFormat="1" ht="19.5" customHeight="1">
      <c r="A190" s="227" t="s">
        <v>120</v>
      </c>
      <c r="B190" s="228"/>
      <c r="C190" s="229"/>
      <c r="D190" s="38">
        <v>210</v>
      </c>
      <c r="E190" s="43">
        <f aca="true" t="shared" si="7" ref="E190:J190">E192+E193+E194</f>
        <v>14985900</v>
      </c>
      <c r="F190" s="43">
        <f t="shared" si="7"/>
        <v>13785900</v>
      </c>
      <c r="G190" s="43">
        <f t="shared" si="7"/>
        <v>0</v>
      </c>
      <c r="H190" s="43">
        <f t="shared" si="7"/>
        <v>0</v>
      </c>
      <c r="I190" s="43">
        <f t="shared" si="7"/>
        <v>1200000</v>
      </c>
      <c r="J190" s="43">
        <f t="shared" si="7"/>
        <v>0</v>
      </c>
    </row>
    <row r="191" spans="1:10" s="13" customFormat="1" ht="12.75" customHeight="1">
      <c r="A191" s="224" t="s">
        <v>17</v>
      </c>
      <c r="B191" s="225"/>
      <c r="C191" s="226"/>
      <c r="D191" s="37"/>
      <c r="E191" s="40"/>
      <c r="F191" s="40"/>
      <c r="G191" s="40"/>
      <c r="H191" s="41"/>
      <c r="I191" s="40"/>
      <c r="J191" s="42"/>
    </row>
    <row r="192" spans="1:10" ht="19.5" customHeight="1">
      <c r="A192" s="224" t="s">
        <v>121</v>
      </c>
      <c r="B192" s="225"/>
      <c r="C192" s="226"/>
      <c r="D192" s="37">
        <v>211</v>
      </c>
      <c r="E192" s="44">
        <f aca="true" t="shared" si="8" ref="E192:E212">F192+G192+H192+I192+J192</f>
        <v>11488200</v>
      </c>
      <c r="F192" s="44">
        <v>10588200</v>
      </c>
      <c r="G192" s="44"/>
      <c r="H192" s="41"/>
      <c r="I192" s="44">
        <v>900000</v>
      </c>
      <c r="J192" s="45"/>
    </row>
    <row r="193" spans="1:10" ht="19.5" customHeight="1">
      <c r="A193" s="224" t="s">
        <v>122</v>
      </c>
      <c r="B193" s="225"/>
      <c r="C193" s="226"/>
      <c r="D193" s="37">
        <v>212</v>
      </c>
      <c r="E193" s="44">
        <f t="shared" si="8"/>
        <v>0</v>
      </c>
      <c r="F193" s="44"/>
      <c r="G193" s="44"/>
      <c r="H193" s="41"/>
      <c r="I193" s="44"/>
      <c r="J193" s="45"/>
    </row>
    <row r="194" spans="1:10" ht="19.5" customHeight="1">
      <c r="A194" s="224" t="s">
        <v>123</v>
      </c>
      <c r="B194" s="225"/>
      <c r="C194" s="226"/>
      <c r="D194" s="37">
        <v>213</v>
      </c>
      <c r="E194" s="44">
        <f t="shared" si="8"/>
        <v>3497700</v>
      </c>
      <c r="F194" s="44">
        <v>3197700</v>
      </c>
      <c r="G194" s="44"/>
      <c r="H194" s="41"/>
      <c r="I194" s="44">
        <v>300000</v>
      </c>
      <c r="J194" s="45"/>
    </row>
    <row r="195" spans="1:10" s="12" customFormat="1" ht="19.5" customHeight="1">
      <c r="A195" s="227" t="s">
        <v>124</v>
      </c>
      <c r="B195" s="228"/>
      <c r="C195" s="229"/>
      <c r="D195" s="38">
        <v>220</v>
      </c>
      <c r="E195" s="44">
        <f t="shared" si="8"/>
        <v>244980</v>
      </c>
      <c r="F195" s="43">
        <f>F197+F198+F199+F200+F201+F202</f>
        <v>34980</v>
      </c>
      <c r="G195" s="43">
        <f>G197+G198+G199+G200+G201+G202</f>
        <v>0</v>
      </c>
      <c r="H195" s="43">
        <f>H197+H198+H199+H200+H201+H202</f>
        <v>0</v>
      </c>
      <c r="I195" s="43">
        <f>I197+I198+I199+I200+I201+I202</f>
        <v>210000</v>
      </c>
      <c r="J195" s="43">
        <f>J197+J198+J199+J200+J201+J202</f>
        <v>0</v>
      </c>
    </row>
    <row r="196" spans="1:10" s="13" customFormat="1" ht="12.75" customHeight="1">
      <c r="A196" s="224" t="s">
        <v>17</v>
      </c>
      <c r="B196" s="225"/>
      <c r="C196" s="226"/>
      <c r="D196" s="37"/>
      <c r="E196" s="44">
        <f t="shared" si="8"/>
        <v>0</v>
      </c>
      <c r="F196" s="40"/>
      <c r="G196" s="40"/>
      <c r="H196" s="41"/>
      <c r="I196" s="40"/>
      <c r="J196" s="42"/>
    </row>
    <row r="197" spans="1:10" ht="19.5" customHeight="1">
      <c r="A197" s="224" t="s">
        <v>125</v>
      </c>
      <c r="B197" s="225"/>
      <c r="C197" s="226"/>
      <c r="D197" s="37">
        <v>221</v>
      </c>
      <c r="E197" s="44">
        <f t="shared" si="8"/>
        <v>10000</v>
      </c>
      <c r="F197" s="44">
        <v>10000</v>
      </c>
      <c r="G197" s="44"/>
      <c r="H197" s="41"/>
      <c r="I197" s="44"/>
      <c r="J197" s="45"/>
    </row>
    <row r="198" spans="1:10" ht="19.5" customHeight="1">
      <c r="A198" s="224" t="s">
        <v>126</v>
      </c>
      <c r="B198" s="225"/>
      <c r="C198" s="226"/>
      <c r="D198" s="37">
        <v>222</v>
      </c>
      <c r="E198" s="44">
        <f t="shared" si="8"/>
        <v>10000</v>
      </c>
      <c r="F198" s="44"/>
      <c r="G198" s="44"/>
      <c r="H198" s="41"/>
      <c r="I198" s="44">
        <v>10000</v>
      </c>
      <c r="J198" s="45"/>
    </row>
    <row r="199" spans="1:10" ht="19.5" customHeight="1">
      <c r="A199" s="224" t="s">
        <v>127</v>
      </c>
      <c r="B199" s="225"/>
      <c r="C199" s="226"/>
      <c r="D199" s="37">
        <v>223</v>
      </c>
      <c r="E199" s="44">
        <f t="shared" si="8"/>
        <v>0</v>
      </c>
      <c r="F199" s="44"/>
      <c r="G199" s="44"/>
      <c r="H199" s="41"/>
      <c r="I199" s="44"/>
      <c r="J199" s="45"/>
    </row>
    <row r="200" spans="1:10" ht="19.5" customHeight="1">
      <c r="A200" s="224" t="s">
        <v>128</v>
      </c>
      <c r="B200" s="225"/>
      <c r="C200" s="226"/>
      <c r="D200" s="37">
        <v>224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224" t="s">
        <v>129</v>
      </c>
      <c r="B201" s="225"/>
      <c r="C201" s="226"/>
      <c r="D201" s="37">
        <v>225</v>
      </c>
      <c r="E201" s="44">
        <f t="shared" si="8"/>
        <v>100000</v>
      </c>
      <c r="F201" s="44"/>
      <c r="G201" s="44"/>
      <c r="H201" s="41"/>
      <c r="I201" s="44">
        <v>100000</v>
      </c>
      <c r="J201" s="45"/>
    </row>
    <row r="202" spans="1:10" ht="19.5" customHeight="1">
      <c r="A202" s="224" t="s">
        <v>130</v>
      </c>
      <c r="B202" s="225"/>
      <c r="C202" s="226"/>
      <c r="D202" s="37">
        <v>226</v>
      </c>
      <c r="E202" s="44">
        <f t="shared" si="8"/>
        <v>124980</v>
      </c>
      <c r="F202" s="44">
        <v>24980</v>
      </c>
      <c r="G202" s="44"/>
      <c r="H202" s="41"/>
      <c r="I202" s="44">
        <v>100000</v>
      </c>
      <c r="J202" s="45"/>
    </row>
    <row r="203" spans="1:10" s="12" customFormat="1" ht="19.5" customHeight="1">
      <c r="A203" s="227" t="s">
        <v>136</v>
      </c>
      <c r="B203" s="228"/>
      <c r="C203" s="229"/>
      <c r="D203" s="38">
        <v>290</v>
      </c>
      <c r="E203" s="44">
        <f t="shared" si="8"/>
        <v>0</v>
      </c>
      <c r="F203" s="43">
        <f>F204+F205+F206</f>
        <v>0</v>
      </c>
      <c r="G203" s="43">
        <f>G204+G205+G206</f>
        <v>0</v>
      </c>
      <c r="H203" s="43">
        <f>H204+H205+H206</f>
        <v>0</v>
      </c>
      <c r="I203" s="43">
        <f>I204+I205+I206</f>
        <v>0</v>
      </c>
      <c r="J203" s="43">
        <f>J204+J205+J206</f>
        <v>0</v>
      </c>
    </row>
    <row r="204" spans="1:10" s="13" customFormat="1" ht="13.5" customHeight="1">
      <c r="A204" s="224" t="s">
        <v>17</v>
      </c>
      <c r="B204" s="225"/>
      <c r="C204" s="226"/>
      <c r="D204" s="37"/>
      <c r="E204" s="44">
        <f t="shared" si="8"/>
        <v>0</v>
      </c>
      <c r="F204" s="43"/>
      <c r="G204" s="43"/>
      <c r="H204" s="46"/>
      <c r="I204" s="43"/>
      <c r="J204" s="47"/>
    </row>
    <row r="205" spans="1:10" ht="19.5" customHeight="1">
      <c r="A205" s="224" t="s">
        <v>137</v>
      </c>
      <c r="B205" s="225"/>
      <c r="C205" s="226"/>
      <c r="D205" s="37"/>
      <c r="E205" s="44">
        <f t="shared" si="8"/>
        <v>0</v>
      </c>
      <c r="F205" s="48"/>
      <c r="G205" s="48"/>
      <c r="H205" s="49"/>
      <c r="I205" s="48"/>
      <c r="J205" s="47"/>
    </row>
    <row r="206" spans="1:10" s="12" customFormat="1" ht="19.5" customHeight="1">
      <c r="A206" s="224" t="s">
        <v>138</v>
      </c>
      <c r="B206" s="225"/>
      <c r="C206" s="226"/>
      <c r="D206" s="37"/>
      <c r="E206" s="44">
        <f t="shared" si="8"/>
        <v>0</v>
      </c>
      <c r="F206" s="48"/>
      <c r="G206" s="43"/>
      <c r="H206" s="46"/>
      <c r="I206" s="48"/>
      <c r="J206" s="47"/>
    </row>
    <row r="207" spans="1:10" s="13" customFormat="1" ht="12.75" customHeight="1">
      <c r="A207" s="227" t="s">
        <v>139</v>
      </c>
      <c r="B207" s="228"/>
      <c r="C207" s="229"/>
      <c r="D207" s="38">
        <v>300</v>
      </c>
      <c r="E207" s="44">
        <f t="shared" si="8"/>
        <v>599920</v>
      </c>
      <c r="F207" s="43">
        <f>F209+F210+F211+F212</f>
        <v>99920</v>
      </c>
      <c r="G207" s="43">
        <f>G209+G210+G211+G212</f>
        <v>0</v>
      </c>
      <c r="H207" s="43">
        <f>H209+H210+H211+H212</f>
        <v>0</v>
      </c>
      <c r="I207" s="43">
        <f>I209+I210+I211+I212</f>
        <v>500000</v>
      </c>
      <c r="J207" s="43">
        <f>J209+J210+J211+J212</f>
        <v>0</v>
      </c>
    </row>
    <row r="208" spans="1:10" ht="19.5" customHeight="1">
      <c r="A208" s="224" t="s">
        <v>17</v>
      </c>
      <c r="B208" s="225"/>
      <c r="C208" s="226"/>
      <c r="D208" s="37"/>
      <c r="E208" s="44">
        <f t="shared" si="8"/>
        <v>0</v>
      </c>
      <c r="F208" s="40"/>
      <c r="G208" s="40"/>
      <c r="H208" s="41"/>
      <c r="I208" s="40"/>
      <c r="J208" s="42"/>
    </row>
    <row r="209" spans="1:10" ht="19.5" customHeight="1">
      <c r="A209" s="224" t="s">
        <v>140</v>
      </c>
      <c r="B209" s="225"/>
      <c r="C209" s="226"/>
      <c r="D209" s="37">
        <v>310</v>
      </c>
      <c r="E209" s="44">
        <f t="shared" si="8"/>
        <v>200000</v>
      </c>
      <c r="F209" s="44"/>
      <c r="G209" s="44"/>
      <c r="H209" s="41"/>
      <c r="I209" s="44">
        <v>200000</v>
      </c>
      <c r="J209" s="45"/>
    </row>
    <row r="210" spans="1:10" s="12" customFormat="1" ht="19.5" customHeight="1">
      <c r="A210" s="224" t="s">
        <v>141</v>
      </c>
      <c r="B210" s="225"/>
      <c r="C210" s="226"/>
      <c r="D210" s="37">
        <v>320</v>
      </c>
      <c r="E210" s="44">
        <f t="shared" si="8"/>
        <v>0</v>
      </c>
      <c r="F210" s="44"/>
      <c r="G210" s="44"/>
      <c r="H210" s="41"/>
      <c r="I210" s="44"/>
      <c r="J210" s="45"/>
    </row>
    <row r="211" spans="1:10" s="12" customFormat="1" ht="19.5" customHeight="1">
      <c r="A211" s="224" t="s">
        <v>142</v>
      </c>
      <c r="B211" s="225"/>
      <c r="C211" s="226"/>
      <c r="D211" s="37">
        <v>330</v>
      </c>
      <c r="E211" s="44">
        <f t="shared" si="8"/>
        <v>0</v>
      </c>
      <c r="F211" s="44"/>
      <c r="G211" s="44"/>
      <c r="H211" s="41"/>
      <c r="I211" s="44"/>
      <c r="J211" s="45"/>
    </row>
    <row r="212" spans="1:10" s="12" customFormat="1" ht="19.5" customHeight="1" thickBot="1">
      <c r="A212" s="235" t="s">
        <v>143</v>
      </c>
      <c r="B212" s="236"/>
      <c r="C212" s="237"/>
      <c r="D212" s="37">
        <v>340</v>
      </c>
      <c r="E212" s="44">
        <f t="shared" si="8"/>
        <v>399920</v>
      </c>
      <c r="F212" s="44">
        <v>99920</v>
      </c>
      <c r="G212" s="44"/>
      <c r="H212" s="41"/>
      <c r="I212" s="44">
        <v>300000</v>
      </c>
      <c r="J212" s="45"/>
    </row>
    <row r="213" spans="1:10" s="12" customFormat="1" ht="19.5" customHeight="1" thickBot="1">
      <c r="A213" s="77" t="s">
        <v>175</v>
      </c>
      <c r="B213" s="78"/>
      <c r="C213" s="78"/>
      <c r="D213" s="78"/>
      <c r="E213" s="78"/>
      <c r="F213" s="78"/>
      <c r="G213" s="78"/>
      <c r="H213" s="78"/>
      <c r="I213" s="78"/>
      <c r="J213" s="79"/>
    </row>
    <row r="214" spans="1:10" s="12" customFormat="1" ht="19.5" customHeight="1">
      <c r="A214" s="230" t="s">
        <v>119</v>
      </c>
      <c r="B214" s="231"/>
      <c r="C214" s="232"/>
      <c r="D214" s="35"/>
      <c r="E214" s="39">
        <f aca="true" t="shared" si="9" ref="E214:J214">E216</f>
        <v>314600</v>
      </c>
      <c r="F214" s="39">
        <f t="shared" si="9"/>
        <v>0</v>
      </c>
      <c r="G214" s="39">
        <f t="shared" si="9"/>
        <v>314600</v>
      </c>
      <c r="H214" s="39">
        <f t="shared" si="9"/>
        <v>0</v>
      </c>
      <c r="I214" s="39">
        <f t="shared" si="9"/>
        <v>0</v>
      </c>
      <c r="J214" s="39">
        <f t="shared" si="9"/>
        <v>0</v>
      </c>
    </row>
    <row r="215" spans="1:10" s="13" customFormat="1" ht="13.5" customHeight="1">
      <c r="A215" s="224" t="s">
        <v>85</v>
      </c>
      <c r="B215" s="225"/>
      <c r="C215" s="226"/>
      <c r="D215" s="37"/>
      <c r="E215" s="40"/>
      <c r="F215" s="40"/>
      <c r="G215" s="40"/>
      <c r="H215" s="41"/>
      <c r="I215" s="40"/>
      <c r="J215" s="42"/>
    </row>
    <row r="216" spans="1:10" ht="18" customHeight="1">
      <c r="A216" s="227" t="s">
        <v>120</v>
      </c>
      <c r="B216" s="228"/>
      <c r="C216" s="229"/>
      <c r="D216" s="38">
        <v>210</v>
      </c>
      <c r="E216" s="43">
        <f aca="true" t="shared" si="10" ref="E216:J216">E218+E219</f>
        <v>314600</v>
      </c>
      <c r="F216" s="43">
        <f t="shared" si="10"/>
        <v>0</v>
      </c>
      <c r="G216" s="43">
        <f t="shared" si="10"/>
        <v>314600</v>
      </c>
      <c r="H216" s="43">
        <f t="shared" si="10"/>
        <v>0</v>
      </c>
      <c r="I216" s="43">
        <f t="shared" si="10"/>
        <v>0</v>
      </c>
      <c r="J216" s="43">
        <f t="shared" si="10"/>
        <v>0</v>
      </c>
    </row>
    <row r="217" spans="1:10" ht="19.5" customHeight="1">
      <c r="A217" s="224" t="s">
        <v>17</v>
      </c>
      <c r="B217" s="225"/>
      <c r="C217" s="226"/>
      <c r="D217" s="37"/>
      <c r="E217" s="40"/>
      <c r="F217" s="40"/>
      <c r="G217" s="40"/>
      <c r="H217" s="41"/>
      <c r="I217" s="40"/>
      <c r="J217" s="42"/>
    </row>
    <row r="218" spans="1:10" ht="19.5" customHeight="1">
      <c r="A218" s="224" t="s">
        <v>121</v>
      </c>
      <c r="B218" s="225"/>
      <c r="C218" s="226"/>
      <c r="D218" s="37">
        <v>211</v>
      </c>
      <c r="E218" s="44">
        <f>F218+G218+H218+I218+J218</f>
        <v>0</v>
      </c>
      <c r="F218" s="44"/>
      <c r="G218" s="44"/>
      <c r="H218" s="41"/>
      <c r="I218" s="44"/>
      <c r="J218" s="45"/>
    </row>
    <row r="219" spans="1:10" ht="17.25" customHeight="1" thickBot="1">
      <c r="A219" s="235" t="s">
        <v>140</v>
      </c>
      <c r="B219" s="236"/>
      <c r="C219" s="237"/>
      <c r="D219" s="37">
        <v>310</v>
      </c>
      <c r="E219" s="44">
        <f>F219+G219+H219+I219+J219</f>
        <v>314600</v>
      </c>
      <c r="F219" s="44"/>
      <c r="G219" s="44">
        <v>314600</v>
      </c>
      <c r="H219" s="41"/>
      <c r="I219" s="44"/>
      <c r="J219" s="45"/>
    </row>
    <row r="220" spans="1:10" s="12" customFormat="1" ht="19.5" customHeight="1" thickBot="1">
      <c r="A220" s="77" t="s">
        <v>176</v>
      </c>
      <c r="B220" s="78"/>
      <c r="C220" s="78"/>
      <c r="D220" s="78"/>
      <c r="E220" s="78"/>
      <c r="F220" s="78"/>
      <c r="G220" s="78"/>
      <c r="H220" s="78"/>
      <c r="I220" s="78"/>
      <c r="J220" s="79"/>
    </row>
    <row r="221" spans="1:10" s="13" customFormat="1" ht="12.75" customHeight="1">
      <c r="A221" s="230" t="s">
        <v>119</v>
      </c>
      <c r="B221" s="231"/>
      <c r="C221" s="232"/>
      <c r="D221" s="35"/>
      <c r="E221" s="39">
        <f aca="true" t="shared" si="11" ref="E221:J221">E223</f>
        <v>377900</v>
      </c>
      <c r="F221" s="39">
        <f t="shared" si="11"/>
        <v>377900</v>
      </c>
      <c r="G221" s="39">
        <f t="shared" si="11"/>
        <v>0</v>
      </c>
      <c r="H221" s="39">
        <f t="shared" si="11"/>
        <v>0</v>
      </c>
      <c r="I221" s="39">
        <f t="shared" si="11"/>
        <v>0</v>
      </c>
      <c r="J221" s="39">
        <f t="shared" si="11"/>
        <v>0</v>
      </c>
    </row>
    <row r="222" spans="1:10" ht="30" customHeight="1">
      <c r="A222" s="224" t="s">
        <v>85</v>
      </c>
      <c r="B222" s="225"/>
      <c r="C222" s="226"/>
      <c r="D222" s="37"/>
      <c r="E222" s="40"/>
      <c r="F222" s="40"/>
      <c r="G222" s="40"/>
      <c r="H222" s="41"/>
      <c r="I222" s="40"/>
      <c r="J222" s="42"/>
    </row>
    <row r="223" spans="1:10" ht="18" customHeight="1">
      <c r="A223" s="227" t="s">
        <v>139</v>
      </c>
      <c r="B223" s="228"/>
      <c r="C223" s="229"/>
      <c r="D223" s="38">
        <v>300</v>
      </c>
      <c r="E223" s="44">
        <f aca="true" t="shared" si="12" ref="E223:E228">F223+G223+H223+I223+J223</f>
        <v>377900</v>
      </c>
      <c r="F223" s="43">
        <f>F225+F226+F227+F228</f>
        <v>377900</v>
      </c>
      <c r="G223" s="43">
        <f>G225+G226+G227+G228</f>
        <v>0</v>
      </c>
      <c r="H223" s="43">
        <f>H225+H226+H227+H228</f>
        <v>0</v>
      </c>
      <c r="I223" s="43">
        <f>I225+I226+I227+I228</f>
        <v>0</v>
      </c>
      <c r="J223" s="43">
        <f>J225+J226+J227+J228</f>
        <v>0</v>
      </c>
    </row>
    <row r="224" spans="1:10" ht="19.5" customHeight="1">
      <c r="A224" s="224" t="s">
        <v>17</v>
      </c>
      <c r="B224" s="225"/>
      <c r="C224" s="226"/>
      <c r="D224" s="37"/>
      <c r="E224" s="44">
        <f t="shared" si="12"/>
        <v>0</v>
      </c>
      <c r="F224" s="40"/>
      <c r="G224" s="40"/>
      <c r="H224" s="41"/>
      <c r="I224" s="40"/>
      <c r="J224" s="42"/>
    </row>
    <row r="225" spans="1:10" ht="19.5" customHeight="1">
      <c r="A225" s="224" t="s">
        <v>140</v>
      </c>
      <c r="B225" s="225"/>
      <c r="C225" s="226"/>
      <c r="D225" s="37">
        <v>310</v>
      </c>
      <c r="E225" s="44">
        <f t="shared" si="12"/>
        <v>0</v>
      </c>
      <c r="F225" s="44"/>
      <c r="G225" s="44"/>
      <c r="H225" s="41"/>
      <c r="I225" s="44"/>
      <c r="J225" s="45"/>
    </row>
    <row r="226" spans="1:10" ht="19.5" customHeight="1">
      <c r="A226" s="224" t="s">
        <v>141</v>
      </c>
      <c r="B226" s="225"/>
      <c r="C226" s="226"/>
      <c r="D226" s="37">
        <v>320</v>
      </c>
      <c r="E226" s="44">
        <f t="shared" si="12"/>
        <v>0</v>
      </c>
      <c r="F226" s="44"/>
      <c r="G226" s="44"/>
      <c r="H226" s="41"/>
      <c r="I226" s="44"/>
      <c r="J226" s="45"/>
    </row>
    <row r="227" spans="1:10" ht="19.5" customHeight="1">
      <c r="A227" s="224" t="s">
        <v>142</v>
      </c>
      <c r="B227" s="225"/>
      <c r="C227" s="226"/>
      <c r="D227" s="37">
        <v>330</v>
      </c>
      <c r="E227" s="44">
        <f t="shared" si="12"/>
        <v>0</v>
      </c>
      <c r="F227" s="44"/>
      <c r="G227" s="44"/>
      <c r="H227" s="41"/>
      <c r="I227" s="44"/>
      <c r="J227" s="45"/>
    </row>
    <row r="228" spans="1:10" s="12" customFormat="1" ht="19.5" customHeight="1" thickBot="1">
      <c r="A228" s="235" t="s">
        <v>143</v>
      </c>
      <c r="B228" s="236"/>
      <c r="C228" s="237"/>
      <c r="D228" s="37">
        <v>340</v>
      </c>
      <c r="E228" s="44">
        <f t="shared" si="12"/>
        <v>377900</v>
      </c>
      <c r="F228" s="44">
        <v>377900</v>
      </c>
      <c r="G228" s="44"/>
      <c r="H228" s="41"/>
      <c r="I228" s="44"/>
      <c r="J228" s="45"/>
    </row>
    <row r="229" spans="1:10" s="13" customFormat="1" ht="12.75" customHeight="1" thickBot="1">
      <c r="A229" s="77" t="s">
        <v>177</v>
      </c>
      <c r="B229" s="78"/>
      <c r="C229" s="78"/>
      <c r="D229" s="78"/>
      <c r="E229" s="78"/>
      <c r="F229" s="78"/>
      <c r="G229" s="78"/>
      <c r="H229" s="78"/>
      <c r="I229" s="78"/>
      <c r="J229" s="79"/>
    </row>
    <row r="230" spans="1:10" s="12" customFormat="1" ht="19.5" customHeight="1">
      <c r="A230" s="230" t="s">
        <v>119</v>
      </c>
      <c r="B230" s="231"/>
      <c r="C230" s="232"/>
      <c r="D230" s="35"/>
      <c r="E230" s="39">
        <f aca="true" t="shared" si="13" ref="E230:J230">E232</f>
        <v>369200</v>
      </c>
      <c r="F230" s="39">
        <f t="shared" si="13"/>
        <v>369200</v>
      </c>
      <c r="G230" s="39">
        <f t="shared" si="13"/>
        <v>0</v>
      </c>
      <c r="H230" s="39">
        <f t="shared" si="13"/>
        <v>0</v>
      </c>
      <c r="I230" s="39">
        <f t="shared" si="13"/>
        <v>0</v>
      </c>
      <c r="J230" s="39">
        <f t="shared" si="13"/>
        <v>0</v>
      </c>
    </row>
    <row r="231" spans="1:10" s="13" customFormat="1" ht="12.75" customHeight="1">
      <c r="A231" s="224" t="s">
        <v>85</v>
      </c>
      <c r="B231" s="225"/>
      <c r="C231" s="226"/>
      <c r="D231" s="37"/>
      <c r="E231" s="40"/>
      <c r="F231" s="40"/>
      <c r="G231" s="40"/>
      <c r="H231" s="41"/>
      <c r="I231" s="40"/>
      <c r="J231" s="42"/>
    </row>
    <row r="232" spans="1:10" ht="19.5" customHeight="1">
      <c r="A232" s="227" t="s">
        <v>136</v>
      </c>
      <c r="B232" s="228"/>
      <c r="C232" s="229"/>
      <c r="D232" s="38">
        <v>290</v>
      </c>
      <c r="E232" s="44">
        <f>F232+G232+H232+I232+J232</f>
        <v>369200</v>
      </c>
      <c r="F232" s="43">
        <f>F234+F235</f>
        <v>369200</v>
      </c>
      <c r="G232" s="43">
        <f>G234+G235</f>
        <v>0</v>
      </c>
      <c r="H232" s="43">
        <f>H234+H235</f>
        <v>0</v>
      </c>
      <c r="I232" s="43">
        <f>I234+I235</f>
        <v>0</v>
      </c>
      <c r="J232" s="43">
        <f>J234+J235</f>
        <v>0</v>
      </c>
    </row>
    <row r="233" spans="1:10" ht="19.5" customHeight="1">
      <c r="A233" s="224" t="s">
        <v>17</v>
      </c>
      <c r="B233" s="225"/>
      <c r="C233" s="226"/>
      <c r="D233" s="37"/>
      <c r="E233" s="44">
        <f>F233+G233+H233+I233+J233</f>
        <v>0</v>
      </c>
      <c r="F233" s="43"/>
      <c r="G233" s="43"/>
      <c r="H233" s="46"/>
      <c r="I233" s="43"/>
      <c r="J233" s="47"/>
    </row>
    <row r="234" spans="1:10" ht="19.5" customHeight="1">
      <c r="A234" s="224" t="s">
        <v>137</v>
      </c>
      <c r="B234" s="225"/>
      <c r="C234" s="226"/>
      <c r="D234" s="37"/>
      <c r="E234" s="44">
        <f>F234+G234+H234+I234+J234</f>
        <v>369200</v>
      </c>
      <c r="F234" s="48">
        <v>369200</v>
      </c>
      <c r="G234" s="43"/>
      <c r="H234" s="46"/>
      <c r="I234" s="43"/>
      <c r="J234" s="47"/>
    </row>
    <row r="235" spans="1:10" s="12" customFormat="1" ht="19.5" customHeight="1" thickBot="1">
      <c r="A235" s="235" t="s">
        <v>138</v>
      </c>
      <c r="B235" s="236"/>
      <c r="C235" s="237"/>
      <c r="D235" s="37"/>
      <c r="E235" s="44">
        <f>F235+G235+H235+I235+J235</f>
        <v>0</v>
      </c>
      <c r="F235" s="43"/>
      <c r="G235" s="43"/>
      <c r="H235" s="46"/>
      <c r="I235" s="43"/>
      <c r="J235" s="47"/>
    </row>
    <row r="236" spans="1:10" s="13" customFormat="1" ht="12.75" customHeight="1" thickBot="1">
      <c r="A236" s="77" t="s">
        <v>178</v>
      </c>
      <c r="B236" s="78"/>
      <c r="C236" s="78"/>
      <c r="D236" s="78"/>
      <c r="E236" s="78"/>
      <c r="F236" s="78"/>
      <c r="G236" s="78"/>
      <c r="H236" s="78"/>
      <c r="I236" s="78"/>
      <c r="J236" s="79"/>
    </row>
    <row r="237" spans="1:10" ht="19.5" customHeight="1">
      <c r="A237" s="230" t="s">
        <v>119</v>
      </c>
      <c r="B237" s="231"/>
      <c r="C237" s="232"/>
      <c r="D237" s="35"/>
      <c r="E237" s="39">
        <f>F237+G237+H237+I237+J237</f>
        <v>36000</v>
      </c>
      <c r="F237" s="39">
        <f>F239</f>
        <v>36000</v>
      </c>
      <c r="G237" s="39">
        <f>G239</f>
        <v>0</v>
      </c>
      <c r="H237" s="39">
        <f>H239</f>
        <v>0</v>
      </c>
      <c r="I237" s="39">
        <f>I239</f>
        <v>0</v>
      </c>
      <c r="J237" s="39">
        <f>J239</f>
        <v>0</v>
      </c>
    </row>
    <row r="238" spans="1:10" ht="19.5" customHeight="1">
      <c r="A238" s="224" t="s">
        <v>85</v>
      </c>
      <c r="B238" s="225"/>
      <c r="C238" s="226"/>
      <c r="D238" s="37"/>
      <c r="E238" s="40"/>
      <c r="F238" s="40"/>
      <c r="G238" s="40"/>
      <c r="H238" s="41"/>
      <c r="I238" s="40"/>
      <c r="J238" s="42"/>
    </row>
    <row r="239" spans="1:10" ht="19.5" customHeight="1">
      <c r="A239" s="227" t="s">
        <v>120</v>
      </c>
      <c r="B239" s="228"/>
      <c r="C239" s="229"/>
      <c r="D239" s="38">
        <v>210</v>
      </c>
      <c r="E239" s="43">
        <f aca="true" t="shared" si="14" ref="E239:J239">E241+E242+E243</f>
        <v>36000</v>
      </c>
      <c r="F239" s="43">
        <f t="shared" si="14"/>
        <v>36000</v>
      </c>
      <c r="G239" s="43">
        <f t="shared" si="14"/>
        <v>0</v>
      </c>
      <c r="H239" s="43">
        <f t="shared" si="14"/>
        <v>0</v>
      </c>
      <c r="I239" s="43">
        <f t="shared" si="14"/>
        <v>0</v>
      </c>
      <c r="J239" s="43">
        <f t="shared" si="14"/>
        <v>0</v>
      </c>
    </row>
    <row r="240" spans="1:10" ht="19.5" customHeight="1">
      <c r="A240" s="224" t="s">
        <v>17</v>
      </c>
      <c r="B240" s="225"/>
      <c r="C240" s="226"/>
      <c r="D240" s="37"/>
      <c r="E240" s="40"/>
      <c r="F240" s="40"/>
      <c r="G240" s="40"/>
      <c r="H240" s="41"/>
      <c r="I240" s="40"/>
      <c r="J240" s="42"/>
    </row>
    <row r="241" spans="1:10" ht="19.5" customHeight="1">
      <c r="A241" s="224" t="s">
        <v>121</v>
      </c>
      <c r="B241" s="225"/>
      <c r="C241" s="226"/>
      <c r="D241" s="37">
        <v>211</v>
      </c>
      <c r="E241" s="44">
        <f>F241+G241+H241+I241+J241</f>
        <v>27700</v>
      </c>
      <c r="F241" s="44">
        <v>27700</v>
      </c>
      <c r="G241" s="44"/>
      <c r="H241" s="41"/>
      <c r="I241" s="44"/>
      <c r="J241" s="45"/>
    </row>
    <row r="242" spans="1:10" ht="19.5" customHeight="1">
      <c r="A242" s="224" t="s">
        <v>122</v>
      </c>
      <c r="B242" s="225"/>
      <c r="C242" s="226"/>
      <c r="D242" s="37">
        <v>212</v>
      </c>
      <c r="E242" s="44">
        <f>F242+G242+H242+I242+J242</f>
        <v>0</v>
      </c>
      <c r="F242" s="44"/>
      <c r="G242" s="44"/>
      <c r="H242" s="41"/>
      <c r="I242" s="44"/>
      <c r="J242" s="45"/>
    </row>
    <row r="243" spans="1:10" s="12" customFormat="1" ht="19.5" customHeight="1" thickBot="1">
      <c r="A243" s="235" t="s">
        <v>123</v>
      </c>
      <c r="B243" s="236"/>
      <c r="C243" s="237"/>
      <c r="D243" s="37">
        <v>213</v>
      </c>
      <c r="E243" s="44">
        <f>F243+G243+H243+I243+J243</f>
        <v>8300</v>
      </c>
      <c r="F243" s="44">
        <v>8300</v>
      </c>
      <c r="G243" s="44"/>
      <c r="H243" s="41"/>
      <c r="I243" s="44"/>
      <c r="J243" s="45"/>
    </row>
    <row r="244" spans="1:10" s="13" customFormat="1" ht="13.5" customHeight="1" thickBot="1">
      <c r="A244" s="72" t="s">
        <v>180</v>
      </c>
      <c r="B244" s="73"/>
      <c r="C244" s="73"/>
      <c r="D244" s="73"/>
      <c r="E244" s="73"/>
      <c r="F244" s="73"/>
      <c r="G244" s="73"/>
      <c r="H244" s="73"/>
      <c r="I244" s="73"/>
      <c r="J244" s="74"/>
    </row>
    <row r="245" spans="1:10" ht="19.5" customHeight="1">
      <c r="A245" s="230" t="s">
        <v>119</v>
      </c>
      <c r="B245" s="231"/>
      <c r="C245" s="232"/>
      <c r="D245" s="59"/>
      <c r="E245" s="60">
        <f>E249+E250</f>
        <v>200400</v>
      </c>
      <c r="F245" s="60">
        <f>F249+F250</f>
        <v>0</v>
      </c>
      <c r="G245" s="60">
        <f>G250+G249</f>
        <v>200400</v>
      </c>
      <c r="H245" s="60">
        <f>H250+H249</f>
        <v>0</v>
      </c>
      <c r="I245" s="60">
        <f>I250+I249</f>
        <v>0</v>
      </c>
      <c r="J245" s="60">
        <f>J250+J249</f>
        <v>0</v>
      </c>
    </row>
    <row r="246" spans="1:10" s="12" customFormat="1" ht="19.5" customHeight="1">
      <c r="A246" s="224" t="s">
        <v>85</v>
      </c>
      <c r="B246" s="225"/>
      <c r="C246" s="226"/>
      <c r="D246" s="56"/>
      <c r="E246" s="61"/>
      <c r="F246" s="61"/>
      <c r="G246" s="61"/>
      <c r="H246" s="62"/>
      <c r="I246" s="61"/>
      <c r="J246" s="61"/>
    </row>
    <row r="247" spans="1:10" s="13" customFormat="1" ht="12.75" customHeight="1">
      <c r="A247" s="227" t="s">
        <v>139</v>
      </c>
      <c r="B247" s="228"/>
      <c r="C247" s="229"/>
      <c r="D247" s="38">
        <v>300</v>
      </c>
      <c r="E247" s="60">
        <f aca="true" t="shared" si="15" ref="E247:J247">E249+E250</f>
        <v>200400</v>
      </c>
      <c r="F247" s="60">
        <f t="shared" si="15"/>
        <v>0</v>
      </c>
      <c r="G247" s="60">
        <f t="shared" si="15"/>
        <v>200400</v>
      </c>
      <c r="H247" s="60">
        <f t="shared" si="15"/>
        <v>0</v>
      </c>
      <c r="I247" s="60">
        <f t="shared" si="15"/>
        <v>0</v>
      </c>
      <c r="J247" s="60">
        <f t="shared" si="15"/>
        <v>0</v>
      </c>
    </row>
    <row r="248" spans="1:10" ht="19.5" customHeight="1">
      <c r="A248" s="224" t="s">
        <v>17</v>
      </c>
      <c r="B248" s="225"/>
      <c r="C248" s="226"/>
      <c r="D248" s="56"/>
      <c r="E248" s="61"/>
      <c r="F248" s="61"/>
      <c r="G248" s="61"/>
      <c r="H248" s="62"/>
      <c r="I248" s="61"/>
      <c r="J248" s="61"/>
    </row>
    <row r="249" spans="1:10" ht="19.5" customHeight="1">
      <c r="A249" s="224" t="s">
        <v>140</v>
      </c>
      <c r="B249" s="225"/>
      <c r="C249" s="226"/>
      <c r="D249" s="56">
        <v>310</v>
      </c>
      <c r="E249" s="62">
        <f>F249+G249+I249+J249</f>
        <v>200400</v>
      </c>
      <c r="F249" s="62"/>
      <c r="G249" s="62">
        <v>200400</v>
      </c>
      <c r="H249" s="62"/>
      <c r="I249" s="62"/>
      <c r="J249" s="62"/>
    </row>
    <row r="250" spans="1:10" s="12" customFormat="1" ht="19.5" customHeight="1" thickBot="1">
      <c r="A250" s="235" t="s">
        <v>143</v>
      </c>
      <c r="B250" s="236"/>
      <c r="C250" s="237"/>
      <c r="D250" s="56">
        <v>340</v>
      </c>
      <c r="E250" s="62">
        <f>G250</f>
        <v>0</v>
      </c>
      <c r="F250" s="62"/>
      <c r="G250" s="62"/>
      <c r="H250" s="62"/>
      <c r="I250" s="62"/>
      <c r="J250" s="62"/>
    </row>
    <row r="251" spans="1:10" s="12" customFormat="1" ht="19.5" customHeight="1" thickBot="1">
      <c r="A251" s="77" t="s">
        <v>179</v>
      </c>
      <c r="B251" s="78"/>
      <c r="C251" s="78"/>
      <c r="D251" s="78"/>
      <c r="E251" s="78"/>
      <c r="F251" s="78"/>
      <c r="G251" s="78"/>
      <c r="H251" s="78"/>
      <c r="I251" s="78"/>
      <c r="J251" s="79"/>
    </row>
    <row r="252" spans="1:10" s="12" customFormat="1" ht="19.5" customHeight="1">
      <c r="A252" s="230" t="s">
        <v>119</v>
      </c>
      <c r="B252" s="231"/>
      <c r="C252" s="232"/>
      <c r="D252" s="35"/>
      <c r="E252" s="39">
        <f aca="true" t="shared" si="16" ref="E252:J252">E254+E259+E267+E271</f>
        <v>8199100</v>
      </c>
      <c r="F252" s="39">
        <f t="shared" si="16"/>
        <v>2169100</v>
      </c>
      <c r="G252" s="39">
        <f t="shared" si="16"/>
        <v>0</v>
      </c>
      <c r="H252" s="39">
        <f t="shared" si="16"/>
        <v>0</v>
      </c>
      <c r="I252" s="39">
        <f t="shared" si="16"/>
        <v>6030000</v>
      </c>
      <c r="J252" s="39">
        <f t="shared" si="16"/>
        <v>0</v>
      </c>
    </row>
    <row r="253" spans="1:10" s="12" customFormat="1" ht="19.5" customHeight="1">
      <c r="A253" s="224" t="s">
        <v>85</v>
      </c>
      <c r="B253" s="225"/>
      <c r="C253" s="226"/>
      <c r="D253" s="37"/>
      <c r="E253" s="40"/>
      <c r="F253" s="40"/>
      <c r="G253" s="40"/>
      <c r="H253" s="41"/>
      <c r="I253" s="40"/>
      <c r="J253" s="42"/>
    </row>
    <row r="254" spans="1:10" s="12" customFormat="1" ht="19.5" customHeight="1">
      <c r="A254" s="227" t="s">
        <v>120</v>
      </c>
      <c r="B254" s="228"/>
      <c r="C254" s="229"/>
      <c r="D254" s="38">
        <v>210</v>
      </c>
      <c r="E254" s="43">
        <f aca="true" t="shared" si="17" ref="E254:J254">E256+E257+E258</f>
        <v>4200</v>
      </c>
      <c r="F254" s="43">
        <f t="shared" si="17"/>
        <v>4200</v>
      </c>
      <c r="G254" s="43">
        <f t="shared" si="17"/>
        <v>0</v>
      </c>
      <c r="H254" s="43">
        <f t="shared" si="17"/>
        <v>0</v>
      </c>
      <c r="I254" s="43">
        <f t="shared" si="17"/>
        <v>0</v>
      </c>
      <c r="J254" s="43">
        <f t="shared" si="17"/>
        <v>0</v>
      </c>
    </row>
    <row r="255" spans="1:10" s="13" customFormat="1" ht="13.5" customHeight="1">
      <c r="A255" s="224" t="s">
        <v>17</v>
      </c>
      <c r="B255" s="225"/>
      <c r="C255" s="226"/>
      <c r="D255" s="37"/>
      <c r="E255" s="40"/>
      <c r="F255" s="40"/>
      <c r="G255" s="40"/>
      <c r="H255" s="41"/>
      <c r="I255" s="40"/>
      <c r="J255" s="42"/>
    </row>
    <row r="256" spans="1:10" ht="18" customHeight="1">
      <c r="A256" s="224" t="s">
        <v>121</v>
      </c>
      <c r="B256" s="225"/>
      <c r="C256" s="226"/>
      <c r="D256" s="37">
        <v>211</v>
      </c>
      <c r="E256" s="44">
        <f aca="true" t="shared" si="18" ref="E256:E278">F256+G256+H256+I256+J256</f>
        <v>0</v>
      </c>
      <c r="F256" s="44"/>
      <c r="G256" s="44"/>
      <c r="H256" s="41"/>
      <c r="I256" s="44"/>
      <c r="J256" s="45"/>
    </row>
    <row r="257" spans="1:10" ht="19.5" customHeight="1">
      <c r="A257" s="224" t="s">
        <v>122</v>
      </c>
      <c r="B257" s="225"/>
      <c r="C257" s="226"/>
      <c r="D257" s="37">
        <v>212</v>
      </c>
      <c r="E257" s="44">
        <f t="shared" si="18"/>
        <v>4200</v>
      </c>
      <c r="F257" s="44">
        <v>4200</v>
      </c>
      <c r="G257" s="44"/>
      <c r="H257" s="41"/>
      <c r="I257" s="44"/>
      <c r="J257" s="45"/>
    </row>
    <row r="258" spans="1:10" ht="19.5" customHeight="1">
      <c r="A258" s="224" t="s">
        <v>123</v>
      </c>
      <c r="B258" s="225"/>
      <c r="C258" s="226"/>
      <c r="D258" s="37">
        <v>213</v>
      </c>
      <c r="E258" s="44">
        <f t="shared" si="18"/>
        <v>0</v>
      </c>
      <c r="F258" s="44"/>
      <c r="G258" s="44"/>
      <c r="H258" s="41"/>
      <c r="I258" s="44"/>
      <c r="J258" s="45"/>
    </row>
    <row r="259" spans="1:10" ht="17.25" customHeight="1">
      <c r="A259" s="227" t="s">
        <v>124</v>
      </c>
      <c r="B259" s="228"/>
      <c r="C259" s="229"/>
      <c r="D259" s="38">
        <v>220</v>
      </c>
      <c r="E259" s="44">
        <f t="shared" si="18"/>
        <v>2187300</v>
      </c>
      <c r="F259" s="43">
        <f>F261+F262+F263+F264+F265+F266</f>
        <v>2157300</v>
      </c>
      <c r="G259" s="43">
        <f>G261+G262+G263+G264+G265+G266</f>
        <v>0</v>
      </c>
      <c r="H259" s="43">
        <f>H261+H262+H263+H264+H265+H266</f>
        <v>0</v>
      </c>
      <c r="I259" s="43">
        <f>I261+I262+I263+I264+I265+I266</f>
        <v>30000</v>
      </c>
      <c r="J259" s="43">
        <f>J261+J262+J263+J264+J265+J266</f>
        <v>0</v>
      </c>
    </row>
    <row r="260" spans="1:10" s="12" customFormat="1" ht="19.5" customHeight="1">
      <c r="A260" s="224" t="s">
        <v>17</v>
      </c>
      <c r="B260" s="225"/>
      <c r="C260" s="226"/>
      <c r="D260" s="37"/>
      <c r="E260" s="44">
        <f t="shared" si="18"/>
        <v>0</v>
      </c>
      <c r="F260" s="40"/>
      <c r="G260" s="40"/>
      <c r="H260" s="41"/>
      <c r="I260" s="40"/>
      <c r="J260" s="42"/>
    </row>
    <row r="261" spans="1:10" s="13" customFormat="1" ht="12.75" customHeight="1">
      <c r="A261" s="224" t="s">
        <v>125</v>
      </c>
      <c r="B261" s="225"/>
      <c r="C261" s="226"/>
      <c r="D261" s="37">
        <v>221</v>
      </c>
      <c r="E261" s="44">
        <f t="shared" si="18"/>
        <v>20000</v>
      </c>
      <c r="F261" s="44">
        <v>20000</v>
      </c>
      <c r="G261" s="44"/>
      <c r="H261" s="41"/>
      <c r="I261" s="44"/>
      <c r="J261" s="45"/>
    </row>
    <row r="262" spans="1:10" ht="30" customHeight="1">
      <c r="A262" s="224" t="s">
        <v>126</v>
      </c>
      <c r="B262" s="225"/>
      <c r="C262" s="226"/>
      <c r="D262" s="37">
        <v>222</v>
      </c>
      <c r="E262" s="44">
        <f t="shared" si="18"/>
        <v>0</v>
      </c>
      <c r="F262" s="44"/>
      <c r="G262" s="44"/>
      <c r="H262" s="41"/>
      <c r="I262" s="44"/>
      <c r="J262" s="45"/>
    </row>
    <row r="263" spans="1:10" ht="18" customHeight="1">
      <c r="A263" s="224" t="s">
        <v>127</v>
      </c>
      <c r="B263" s="225"/>
      <c r="C263" s="226"/>
      <c r="D263" s="37">
        <v>223</v>
      </c>
      <c r="E263" s="44">
        <f t="shared" si="18"/>
        <v>1912700</v>
      </c>
      <c r="F263" s="44">
        <v>1912700</v>
      </c>
      <c r="G263" s="44"/>
      <c r="H263" s="41"/>
      <c r="I263" s="44"/>
      <c r="J263" s="45"/>
    </row>
    <row r="264" spans="1:10" ht="19.5" customHeight="1">
      <c r="A264" s="224" t="s">
        <v>128</v>
      </c>
      <c r="B264" s="225"/>
      <c r="C264" s="226"/>
      <c r="D264" s="37">
        <v>224</v>
      </c>
      <c r="E264" s="44">
        <f t="shared" si="18"/>
        <v>0</v>
      </c>
      <c r="F264" s="44"/>
      <c r="G264" s="44"/>
      <c r="H264" s="41"/>
      <c r="I264" s="44"/>
      <c r="J264" s="45"/>
    </row>
    <row r="265" spans="1:10" s="12" customFormat="1" ht="19.5" customHeight="1">
      <c r="A265" s="224" t="s">
        <v>129</v>
      </c>
      <c r="B265" s="225"/>
      <c r="C265" s="226"/>
      <c r="D265" s="37">
        <v>225</v>
      </c>
      <c r="E265" s="44">
        <f t="shared" si="18"/>
        <v>174600</v>
      </c>
      <c r="F265" s="44">
        <v>144600</v>
      </c>
      <c r="G265" s="44"/>
      <c r="H265" s="41"/>
      <c r="I265" s="44">
        <v>30000</v>
      </c>
      <c r="J265" s="45"/>
    </row>
    <row r="266" spans="1:10" s="13" customFormat="1" ht="12.75" customHeight="1">
      <c r="A266" s="224" t="s">
        <v>130</v>
      </c>
      <c r="B266" s="225"/>
      <c r="C266" s="226"/>
      <c r="D266" s="37">
        <v>226</v>
      </c>
      <c r="E266" s="44">
        <f t="shared" si="18"/>
        <v>80000</v>
      </c>
      <c r="F266" s="44">
        <v>80000</v>
      </c>
      <c r="G266" s="44"/>
      <c r="H266" s="41"/>
      <c r="I266" s="44"/>
      <c r="J266" s="45"/>
    </row>
    <row r="267" spans="1:10" s="12" customFormat="1" ht="19.5" customHeight="1">
      <c r="A267" s="227" t="s">
        <v>136</v>
      </c>
      <c r="B267" s="228"/>
      <c r="C267" s="229"/>
      <c r="D267" s="38">
        <v>290</v>
      </c>
      <c r="E267" s="44">
        <f t="shared" si="18"/>
        <v>2600</v>
      </c>
      <c r="F267" s="43">
        <f>F268+F269+F270</f>
        <v>2600</v>
      </c>
      <c r="G267" s="43">
        <f>G268+G269+G270</f>
        <v>0</v>
      </c>
      <c r="H267" s="43">
        <f>H268+H269+H270</f>
        <v>0</v>
      </c>
      <c r="I267" s="43">
        <f>I268+I269+I270</f>
        <v>0</v>
      </c>
      <c r="J267" s="43">
        <f>J268+J269+J270</f>
        <v>0</v>
      </c>
    </row>
    <row r="268" spans="1:10" s="13" customFormat="1" ht="12.75" customHeight="1">
      <c r="A268" s="224" t="s">
        <v>17</v>
      </c>
      <c r="B268" s="225"/>
      <c r="C268" s="226"/>
      <c r="D268" s="37"/>
      <c r="E268" s="44">
        <f t="shared" si="18"/>
        <v>0</v>
      </c>
      <c r="F268" s="43"/>
      <c r="G268" s="43"/>
      <c r="H268" s="46"/>
      <c r="I268" s="43"/>
      <c r="J268" s="47"/>
    </row>
    <row r="269" spans="1:10" ht="19.5" customHeight="1">
      <c r="A269" s="224" t="s">
        <v>137</v>
      </c>
      <c r="B269" s="225"/>
      <c r="C269" s="226"/>
      <c r="D269" s="37"/>
      <c r="E269" s="44">
        <f t="shared" si="18"/>
        <v>0</v>
      </c>
      <c r="F269" s="48"/>
      <c r="G269" s="48"/>
      <c r="H269" s="49"/>
      <c r="I269" s="48"/>
      <c r="J269" s="47"/>
    </row>
    <row r="270" spans="1:10" ht="19.5" customHeight="1">
      <c r="A270" s="224" t="s">
        <v>138</v>
      </c>
      <c r="B270" s="225"/>
      <c r="C270" s="226"/>
      <c r="D270" s="37"/>
      <c r="E270" s="44">
        <f t="shared" si="18"/>
        <v>2600</v>
      </c>
      <c r="F270" s="48">
        <v>2600</v>
      </c>
      <c r="G270" s="43"/>
      <c r="H270" s="46"/>
      <c r="I270" s="48"/>
      <c r="J270" s="47"/>
    </row>
    <row r="271" spans="1:10" ht="19.5" customHeight="1">
      <c r="A271" s="227" t="s">
        <v>139</v>
      </c>
      <c r="B271" s="228"/>
      <c r="C271" s="229"/>
      <c r="D271" s="38">
        <v>300</v>
      </c>
      <c r="E271" s="44">
        <f t="shared" si="18"/>
        <v>6005000</v>
      </c>
      <c r="F271" s="43">
        <f>F273+F274+F275+F276</f>
        <v>5000</v>
      </c>
      <c r="G271" s="43">
        <f>G273+G274+G275+G276</f>
        <v>0</v>
      </c>
      <c r="H271" s="43">
        <f>H273+H274+H275+H276</f>
        <v>0</v>
      </c>
      <c r="I271" s="43">
        <f>I273+I274+I275+I276</f>
        <v>6000000</v>
      </c>
      <c r="J271" s="43">
        <f>J273+J274+J275+J276</f>
        <v>0</v>
      </c>
    </row>
    <row r="272" spans="1:10" s="12" customFormat="1" ht="19.5" customHeight="1">
      <c r="A272" s="224" t="s">
        <v>17</v>
      </c>
      <c r="B272" s="225"/>
      <c r="C272" s="226"/>
      <c r="D272" s="37"/>
      <c r="E272" s="44">
        <f t="shared" si="18"/>
        <v>0</v>
      </c>
      <c r="F272" s="40"/>
      <c r="G272" s="40"/>
      <c r="H272" s="41"/>
      <c r="I272" s="40"/>
      <c r="J272" s="42"/>
    </row>
    <row r="273" spans="1:10" s="13" customFormat="1" ht="12.75" customHeight="1">
      <c r="A273" s="224" t="s">
        <v>140</v>
      </c>
      <c r="B273" s="225"/>
      <c r="C273" s="226"/>
      <c r="D273" s="37">
        <v>310</v>
      </c>
      <c r="E273" s="44">
        <f t="shared" si="18"/>
        <v>0</v>
      </c>
      <c r="F273" s="44"/>
      <c r="G273" s="44"/>
      <c r="H273" s="41"/>
      <c r="I273" s="44"/>
      <c r="J273" s="45"/>
    </row>
    <row r="274" spans="1:10" ht="19.5" customHeight="1">
      <c r="A274" s="224" t="s">
        <v>141</v>
      </c>
      <c r="B274" s="225"/>
      <c r="C274" s="226"/>
      <c r="D274" s="37">
        <v>320</v>
      </c>
      <c r="E274" s="44">
        <f t="shared" si="18"/>
        <v>0</v>
      </c>
      <c r="F274" s="44"/>
      <c r="G274" s="44"/>
      <c r="H274" s="41"/>
      <c r="I274" s="44"/>
      <c r="J274" s="45"/>
    </row>
    <row r="275" spans="1:10" ht="19.5" customHeight="1">
      <c r="A275" s="224" t="s">
        <v>142</v>
      </c>
      <c r="B275" s="225"/>
      <c r="C275" s="226"/>
      <c r="D275" s="37">
        <v>330</v>
      </c>
      <c r="E275" s="44">
        <f t="shared" si="18"/>
        <v>0</v>
      </c>
      <c r="F275" s="44"/>
      <c r="G275" s="44"/>
      <c r="H275" s="41"/>
      <c r="I275" s="44"/>
      <c r="J275" s="45"/>
    </row>
    <row r="276" spans="1:10" ht="19.5" customHeight="1">
      <c r="A276" s="224" t="s">
        <v>143</v>
      </c>
      <c r="B276" s="225"/>
      <c r="C276" s="226"/>
      <c r="D276" s="37">
        <v>340</v>
      </c>
      <c r="E276" s="44">
        <f t="shared" si="18"/>
        <v>6005000</v>
      </c>
      <c r="F276" s="44">
        <v>5000</v>
      </c>
      <c r="G276" s="44"/>
      <c r="H276" s="41"/>
      <c r="I276" s="44">
        <v>6000000</v>
      </c>
      <c r="J276" s="45"/>
    </row>
    <row r="277" spans="1:10" ht="19.5" customHeight="1">
      <c r="A277" s="224" t="s">
        <v>128</v>
      </c>
      <c r="B277" s="225"/>
      <c r="C277" s="226"/>
      <c r="D277" s="37">
        <v>224</v>
      </c>
      <c r="E277" s="44">
        <f t="shared" si="18"/>
        <v>0</v>
      </c>
      <c r="F277" s="44"/>
      <c r="G277" s="44"/>
      <c r="H277" s="41"/>
      <c r="I277" s="44"/>
      <c r="J277" s="45"/>
    </row>
    <row r="278" spans="1:10" ht="19.5" customHeight="1">
      <c r="A278" s="224" t="s">
        <v>129</v>
      </c>
      <c r="B278" s="225"/>
      <c r="C278" s="226"/>
      <c r="D278" s="37">
        <v>225</v>
      </c>
      <c r="E278" s="44">
        <f t="shared" si="18"/>
        <v>0</v>
      </c>
      <c r="F278" s="44"/>
      <c r="G278" s="44"/>
      <c r="H278" s="41"/>
      <c r="I278" s="44"/>
      <c r="J278" s="45"/>
    </row>
    <row r="279" spans="1:10" ht="19.5" customHeight="1" hidden="1">
      <c r="A279" s="72"/>
      <c r="B279" s="73"/>
      <c r="C279" s="73"/>
      <c r="D279" s="73"/>
      <c r="E279" s="73"/>
      <c r="F279" s="73"/>
      <c r="G279" s="73"/>
      <c r="H279" s="73"/>
      <c r="I279" s="73"/>
      <c r="J279" s="74"/>
    </row>
    <row r="280" spans="1:10" ht="19.5" customHeight="1" hidden="1">
      <c r="A280" s="75"/>
      <c r="B280" s="75"/>
      <c r="C280" s="75"/>
      <c r="D280" s="59"/>
      <c r="E280" s="60"/>
      <c r="F280" s="60"/>
      <c r="G280" s="60"/>
      <c r="H280" s="60"/>
      <c r="I280" s="60"/>
      <c r="J280" s="60"/>
    </row>
    <row r="281" spans="1:10" ht="19.5" customHeight="1" hidden="1">
      <c r="A281" s="76"/>
      <c r="B281" s="76"/>
      <c r="C281" s="76"/>
      <c r="D281" s="56"/>
      <c r="E281" s="61"/>
      <c r="F281" s="61"/>
      <c r="G281" s="61"/>
      <c r="H281" s="62"/>
      <c r="I281" s="61"/>
      <c r="J281" s="61"/>
    </row>
    <row r="282" spans="1:10" ht="19.5" customHeight="1" hidden="1">
      <c r="A282" s="76"/>
      <c r="B282" s="76"/>
      <c r="C282" s="76"/>
      <c r="D282" s="56"/>
      <c r="E282" s="62"/>
      <c r="F282" s="62"/>
      <c r="G282" s="62"/>
      <c r="H282" s="62"/>
      <c r="I282" s="62"/>
      <c r="J282" s="62"/>
    </row>
    <row r="283" spans="1:10" ht="19.5" customHeight="1">
      <c r="A283" s="58"/>
      <c r="B283" s="58"/>
      <c r="C283" s="58"/>
      <c r="D283" s="54"/>
      <c r="E283" s="55"/>
      <c r="F283" s="55"/>
      <c r="G283" s="55"/>
      <c r="H283" s="55"/>
      <c r="I283" s="55"/>
      <c r="J283" s="55"/>
    </row>
    <row r="284" spans="1:10" ht="24" customHeight="1">
      <c r="A284" s="6"/>
      <c r="B284" s="50"/>
      <c r="C284" s="50"/>
      <c r="D284" s="223"/>
      <c r="E284" s="223"/>
      <c r="F284" s="223"/>
      <c r="G284" s="223"/>
      <c r="H284" s="223"/>
      <c r="I284" s="50"/>
      <c r="J284" s="50"/>
    </row>
    <row r="285" spans="1:10" ht="15.75" customHeight="1">
      <c r="A285" s="6" t="s">
        <v>144</v>
      </c>
      <c r="B285" s="50"/>
      <c r="C285" s="50"/>
      <c r="D285" s="51"/>
      <c r="E285" s="51"/>
      <c r="F285" s="84" t="s">
        <v>172</v>
      </c>
      <c r="G285" s="84"/>
      <c r="H285" s="84"/>
      <c r="I285" s="50"/>
      <c r="J285" s="50"/>
    </row>
    <row r="286" spans="1:10" ht="15" customHeight="1">
      <c r="A286" s="6"/>
      <c r="B286" s="50"/>
      <c r="C286" s="50"/>
      <c r="D286" s="223" t="s">
        <v>152</v>
      </c>
      <c r="E286" s="223"/>
      <c r="F286" s="223"/>
      <c r="G286" s="223"/>
      <c r="H286" s="223"/>
      <c r="I286" s="50"/>
      <c r="J286" s="50"/>
    </row>
    <row r="287" spans="1:10" ht="15.75">
      <c r="A287" s="6" t="s">
        <v>171</v>
      </c>
      <c r="B287" s="50"/>
      <c r="C287" s="50"/>
      <c r="D287" s="51"/>
      <c r="E287" s="51"/>
      <c r="F287" s="84" t="s">
        <v>164</v>
      </c>
      <c r="G287" s="84"/>
      <c r="H287" s="84"/>
      <c r="I287" s="50"/>
      <c r="J287" s="50"/>
    </row>
    <row r="288" spans="1:10" ht="15" customHeight="1">
      <c r="A288" s="52"/>
      <c r="B288" s="50"/>
      <c r="C288" s="50"/>
      <c r="D288" s="223" t="s">
        <v>150</v>
      </c>
      <c r="E288" s="223"/>
      <c r="F288" s="223"/>
      <c r="G288" s="223"/>
      <c r="H288" s="223"/>
      <c r="I288" s="50"/>
      <c r="J288" s="50"/>
    </row>
    <row r="289" spans="2:10" ht="15" customHeight="1">
      <c r="B289" s="50"/>
      <c r="C289" s="50"/>
      <c r="D289" s="50"/>
      <c r="E289" s="50"/>
      <c r="F289" s="50"/>
      <c r="G289" s="85"/>
      <c r="H289" s="85"/>
      <c r="I289" s="50"/>
      <c r="J289" s="50"/>
    </row>
    <row r="290" spans="1:10" ht="15.75">
      <c r="A290" s="6" t="s">
        <v>145</v>
      </c>
      <c r="B290" s="50"/>
      <c r="C290" s="50"/>
      <c r="D290" s="51"/>
      <c r="E290" s="51"/>
      <c r="F290" s="84" t="s">
        <v>173</v>
      </c>
      <c r="G290" s="84"/>
      <c r="H290" s="84"/>
      <c r="I290" s="50"/>
      <c r="J290" s="50"/>
    </row>
    <row r="291" spans="1:10" ht="15">
      <c r="A291" s="6" t="s">
        <v>149</v>
      </c>
      <c r="B291" s="50"/>
      <c r="C291" s="50"/>
      <c r="D291" s="223" t="s">
        <v>150</v>
      </c>
      <c r="E291" s="223"/>
      <c r="F291" s="223"/>
      <c r="G291" s="223"/>
      <c r="H291" s="223"/>
      <c r="I291" s="50"/>
      <c r="J291" s="50"/>
    </row>
    <row r="292" spans="1:8" ht="15">
      <c r="A292" s="6"/>
      <c r="B292" s="50"/>
      <c r="C292" s="50"/>
      <c r="D292" s="53"/>
      <c r="E292" s="53"/>
      <c r="F292" s="53"/>
      <c r="G292" s="53"/>
      <c r="H292" s="53"/>
    </row>
    <row r="293" spans="1:8" ht="15">
      <c r="A293" s="6"/>
      <c r="B293" s="50"/>
      <c r="C293" s="50"/>
      <c r="D293" s="53"/>
      <c r="E293" s="53"/>
      <c r="F293" s="53"/>
      <c r="G293" s="53"/>
      <c r="H293" s="53"/>
    </row>
  </sheetData>
  <sheetProtection/>
  <mergeCells count="432">
    <mergeCell ref="A282:C282"/>
    <mergeCell ref="A258:C258"/>
    <mergeCell ref="A259:C259"/>
    <mergeCell ref="A263:C263"/>
    <mergeCell ref="A213:J213"/>
    <mergeCell ref="A220:J220"/>
    <mergeCell ref="A227:C227"/>
    <mergeCell ref="A229:J229"/>
    <mergeCell ref="A236:J236"/>
    <mergeCell ref="A244:J244"/>
    <mergeCell ref="A246:C246"/>
    <mergeCell ref="D284:H284"/>
    <mergeCell ref="A275:C275"/>
    <mergeCell ref="A276:C276"/>
    <mergeCell ref="A277:C277"/>
    <mergeCell ref="A278:C278"/>
    <mergeCell ref="A273:C273"/>
    <mergeCell ref="A274:C274"/>
    <mergeCell ref="A279:J279"/>
    <mergeCell ref="A280:C280"/>
    <mergeCell ref="A281:C281"/>
    <mergeCell ref="A260:C260"/>
    <mergeCell ref="A261:C261"/>
    <mergeCell ref="A271:C271"/>
    <mergeCell ref="A272:C272"/>
    <mergeCell ref="A267:C267"/>
    <mergeCell ref="A268:C268"/>
    <mergeCell ref="A269:C269"/>
    <mergeCell ref="A270:C270"/>
    <mergeCell ref="A264:C264"/>
    <mergeCell ref="A247:C247"/>
    <mergeCell ref="A248:C248"/>
    <mergeCell ref="A266:C266"/>
    <mergeCell ref="A252:C252"/>
    <mergeCell ref="A253:C253"/>
    <mergeCell ref="A254:C254"/>
    <mergeCell ref="A255:C255"/>
    <mergeCell ref="A256:C256"/>
    <mergeCell ref="A257:C257"/>
    <mergeCell ref="A265:C265"/>
    <mergeCell ref="A234:C234"/>
    <mergeCell ref="A251:J251"/>
    <mergeCell ref="A237:C237"/>
    <mergeCell ref="A242:C242"/>
    <mergeCell ref="A238:C238"/>
    <mergeCell ref="A239:C239"/>
    <mergeCell ref="A240:C240"/>
    <mergeCell ref="A245:C245"/>
    <mergeCell ref="A249:C249"/>
    <mergeCell ref="A250:C250"/>
    <mergeCell ref="A230:C230"/>
    <mergeCell ref="A262:C262"/>
    <mergeCell ref="A243:C243"/>
    <mergeCell ref="A224:C224"/>
    <mergeCell ref="A228:C228"/>
    <mergeCell ref="A241:C241"/>
    <mergeCell ref="A225:C225"/>
    <mergeCell ref="A226:C226"/>
    <mergeCell ref="A232:C232"/>
    <mergeCell ref="A233:C233"/>
    <mergeCell ref="A210:C210"/>
    <mergeCell ref="A235:C235"/>
    <mergeCell ref="A214:C214"/>
    <mergeCell ref="A215:C215"/>
    <mergeCell ref="A217:C217"/>
    <mergeCell ref="A218:C218"/>
    <mergeCell ref="A219:C219"/>
    <mergeCell ref="A221:C221"/>
    <mergeCell ref="A222:C222"/>
    <mergeCell ref="A223:C223"/>
    <mergeCell ref="A193:C193"/>
    <mergeCell ref="A231:C231"/>
    <mergeCell ref="A202:C202"/>
    <mergeCell ref="A203:C203"/>
    <mergeCell ref="A211:C211"/>
    <mergeCell ref="A216:C216"/>
    <mergeCell ref="A212:C212"/>
    <mergeCell ref="A207:C207"/>
    <mergeCell ref="A204:C204"/>
    <mergeCell ref="A205:C205"/>
    <mergeCell ref="A199:C199"/>
    <mergeCell ref="A196:C196"/>
    <mergeCell ref="A197:C197"/>
    <mergeCell ref="A200:C200"/>
    <mergeCell ref="A201:C201"/>
    <mergeCell ref="A190:C190"/>
    <mergeCell ref="A191:C191"/>
    <mergeCell ref="A194:C194"/>
    <mergeCell ref="A195:C195"/>
    <mergeCell ref="A192:C192"/>
    <mergeCell ref="A206:C206"/>
    <mergeCell ref="A208:C208"/>
    <mergeCell ref="A209:C209"/>
    <mergeCell ref="A182:C182"/>
    <mergeCell ref="A183:C183"/>
    <mergeCell ref="A184:C184"/>
    <mergeCell ref="A185:C185"/>
    <mergeCell ref="A188:C188"/>
    <mergeCell ref="A189:C189"/>
    <mergeCell ref="A198:C198"/>
    <mergeCell ref="A162:C162"/>
    <mergeCell ref="A163:C163"/>
    <mergeCell ref="A164:C164"/>
    <mergeCell ref="A165:C165"/>
    <mergeCell ref="A186:J186"/>
    <mergeCell ref="A187:J187"/>
    <mergeCell ref="A170:C170"/>
    <mergeCell ref="A171:C171"/>
    <mergeCell ref="A172:C172"/>
    <mergeCell ref="A181:C181"/>
    <mergeCell ref="A178:C178"/>
    <mergeCell ref="A179:C179"/>
    <mergeCell ref="A176:C176"/>
    <mergeCell ref="A177:C177"/>
    <mergeCell ref="A173:C173"/>
    <mergeCell ref="A174:C174"/>
    <mergeCell ref="A175:C175"/>
    <mergeCell ref="A180:C180"/>
    <mergeCell ref="E152:E153"/>
    <mergeCell ref="F152:J152"/>
    <mergeCell ref="A166:C166"/>
    <mergeCell ref="A167:C167"/>
    <mergeCell ref="A168:C168"/>
    <mergeCell ref="A169:C169"/>
    <mergeCell ref="A158:C158"/>
    <mergeCell ref="A159:C159"/>
    <mergeCell ref="A160:C160"/>
    <mergeCell ref="A161:C161"/>
    <mergeCell ref="A156:C156"/>
    <mergeCell ref="A157:C157"/>
    <mergeCell ref="A154:C154"/>
    <mergeCell ref="A155:C155"/>
    <mergeCell ref="A152:C153"/>
    <mergeCell ref="D152:D153"/>
    <mergeCell ref="A148:E148"/>
    <mergeCell ref="G148:J148"/>
    <mergeCell ref="A150:E150"/>
    <mergeCell ref="G150:J150"/>
    <mergeCell ref="A149:E149"/>
    <mergeCell ref="G149:J149"/>
    <mergeCell ref="A151:E151"/>
    <mergeCell ref="G151:J151"/>
    <mergeCell ref="G141:J141"/>
    <mergeCell ref="A143:E143"/>
    <mergeCell ref="G143:J143"/>
    <mergeCell ref="A144:E144"/>
    <mergeCell ref="G144:J144"/>
    <mergeCell ref="A146:E146"/>
    <mergeCell ref="G146:J146"/>
    <mergeCell ref="G136:J136"/>
    <mergeCell ref="A147:E147"/>
    <mergeCell ref="G147:J147"/>
    <mergeCell ref="A145:E145"/>
    <mergeCell ref="G145:J145"/>
    <mergeCell ref="A139:E139"/>
    <mergeCell ref="G139:J139"/>
    <mergeCell ref="A140:E140"/>
    <mergeCell ref="G140:J140"/>
    <mergeCell ref="A141:E141"/>
    <mergeCell ref="G132:J132"/>
    <mergeCell ref="A134:E134"/>
    <mergeCell ref="G134:J134"/>
    <mergeCell ref="A135:E135"/>
    <mergeCell ref="G135:J135"/>
    <mergeCell ref="A142:E142"/>
    <mergeCell ref="G142:J142"/>
    <mergeCell ref="A138:E138"/>
    <mergeCell ref="G138:J138"/>
    <mergeCell ref="A136:E136"/>
    <mergeCell ref="G123:J123"/>
    <mergeCell ref="A131:E131"/>
    <mergeCell ref="G131:J131"/>
    <mergeCell ref="A129:E129"/>
    <mergeCell ref="G129:J129"/>
    <mergeCell ref="A137:E137"/>
    <mergeCell ref="G137:J137"/>
    <mergeCell ref="A133:E133"/>
    <mergeCell ref="G133:J133"/>
    <mergeCell ref="A132:E132"/>
    <mergeCell ref="G114:J114"/>
    <mergeCell ref="A122:E122"/>
    <mergeCell ref="G122:J122"/>
    <mergeCell ref="A130:E130"/>
    <mergeCell ref="G130:J130"/>
    <mergeCell ref="A124:E124"/>
    <mergeCell ref="G124:J124"/>
    <mergeCell ref="A127:E127"/>
    <mergeCell ref="A128:E128"/>
    <mergeCell ref="A123:E123"/>
    <mergeCell ref="A120:E120"/>
    <mergeCell ref="G120:J120"/>
    <mergeCell ref="A121:E121"/>
    <mergeCell ref="G121:J121"/>
    <mergeCell ref="A118:E118"/>
    <mergeCell ref="G118:J118"/>
    <mergeCell ref="A119:E119"/>
    <mergeCell ref="G119:J119"/>
    <mergeCell ref="A117:E117"/>
    <mergeCell ref="G117:J117"/>
    <mergeCell ref="A110:E110"/>
    <mergeCell ref="A111:E111"/>
    <mergeCell ref="G111:J111"/>
    <mergeCell ref="A112:E112"/>
    <mergeCell ref="G112:J112"/>
    <mergeCell ref="G110:J110"/>
    <mergeCell ref="A113:E113"/>
    <mergeCell ref="G113:J113"/>
    <mergeCell ref="A107:J107"/>
    <mergeCell ref="A108:E108"/>
    <mergeCell ref="G108:J108"/>
    <mergeCell ref="A109:E109"/>
    <mergeCell ref="G109:J109"/>
    <mergeCell ref="A116:E116"/>
    <mergeCell ref="G116:J116"/>
    <mergeCell ref="A115:E115"/>
    <mergeCell ref="G115:J115"/>
    <mergeCell ref="A114:E114"/>
    <mergeCell ref="A103:F103"/>
    <mergeCell ref="G103:J103"/>
    <mergeCell ref="A105:J105"/>
    <mergeCell ref="A106:J106"/>
    <mergeCell ref="A104:F104"/>
    <mergeCell ref="G104:J104"/>
    <mergeCell ref="A100:F100"/>
    <mergeCell ref="G100:J100"/>
    <mergeCell ref="A99:F99"/>
    <mergeCell ref="G99:J99"/>
    <mergeCell ref="A102:F102"/>
    <mergeCell ref="G102:J102"/>
    <mergeCell ref="A101:F101"/>
    <mergeCell ref="G101:J101"/>
    <mergeCell ref="A95:F95"/>
    <mergeCell ref="G95:J95"/>
    <mergeCell ref="A97:F97"/>
    <mergeCell ref="G97:J97"/>
    <mergeCell ref="A96:F96"/>
    <mergeCell ref="G96:J96"/>
    <mergeCell ref="A98:F98"/>
    <mergeCell ref="G98:J98"/>
    <mergeCell ref="A94:F94"/>
    <mergeCell ref="G94:J94"/>
    <mergeCell ref="A90:F90"/>
    <mergeCell ref="G90:J90"/>
    <mergeCell ref="A91:F91"/>
    <mergeCell ref="G91:J91"/>
    <mergeCell ref="A93:F93"/>
    <mergeCell ref="G93:J93"/>
    <mergeCell ref="A92:F92"/>
    <mergeCell ref="G92:J92"/>
    <mergeCell ref="A85:F85"/>
    <mergeCell ref="G85:J85"/>
    <mergeCell ref="A88:F88"/>
    <mergeCell ref="G88:J88"/>
    <mergeCell ref="A86:F86"/>
    <mergeCell ref="G86:J86"/>
    <mergeCell ref="A78:F78"/>
    <mergeCell ref="G78:J78"/>
    <mergeCell ref="A89:F89"/>
    <mergeCell ref="G89:J89"/>
    <mergeCell ref="A79:F79"/>
    <mergeCell ref="G79:J79"/>
    <mergeCell ref="A87:F87"/>
    <mergeCell ref="G87:J87"/>
    <mergeCell ref="A81:F81"/>
    <mergeCell ref="G81:J81"/>
    <mergeCell ref="A84:F84"/>
    <mergeCell ref="G84:J84"/>
    <mergeCell ref="A80:F80"/>
    <mergeCell ref="G80:J80"/>
    <mergeCell ref="A82:F82"/>
    <mergeCell ref="G82:J82"/>
    <mergeCell ref="A83:F83"/>
    <mergeCell ref="G83:J83"/>
    <mergeCell ref="A75:F75"/>
    <mergeCell ref="G75:J75"/>
    <mergeCell ref="A77:F77"/>
    <mergeCell ref="G77:J77"/>
    <mergeCell ref="A76:F76"/>
    <mergeCell ref="G76:J76"/>
    <mergeCell ref="A62:F62"/>
    <mergeCell ref="G62:J62"/>
    <mergeCell ref="A73:F73"/>
    <mergeCell ref="G73:J73"/>
    <mergeCell ref="A63:F63"/>
    <mergeCell ref="G63:J63"/>
    <mergeCell ref="A71:F71"/>
    <mergeCell ref="G71:J71"/>
    <mergeCell ref="A69:F69"/>
    <mergeCell ref="G69:J69"/>
    <mergeCell ref="A67:F67"/>
    <mergeCell ref="G67:J67"/>
    <mergeCell ref="A74:F74"/>
    <mergeCell ref="G74:J74"/>
    <mergeCell ref="A72:F72"/>
    <mergeCell ref="G72:J72"/>
    <mergeCell ref="A70:F70"/>
    <mergeCell ref="G70:J70"/>
    <mergeCell ref="A68:F68"/>
    <mergeCell ref="G68:J68"/>
    <mergeCell ref="A64:F64"/>
    <mergeCell ref="G64:J64"/>
    <mergeCell ref="A66:F66"/>
    <mergeCell ref="G66:J66"/>
    <mergeCell ref="A65:F65"/>
    <mergeCell ref="G65:J65"/>
    <mergeCell ref="A61:F61"/>
    <mergeCell ref="G61:J61"/>
    <mergeCell ref="A60:F60"/>
    <mergeCell ref="G60:J60"/>
    <mergeCell ref="A58:F58"/>
    <mergeCell ref="G58:J58"/>
    <mergeCell ref="A59:F59"/>
    <mergeCell ref="G59:J59"/>
    <mergeCell ref="A56:F56"/>
    <mergeCell ref="G56:J56"/>
    <mergeCell ref="A57:F57"/>
    <mergeCell ref="G57:J57"/>
    <mergeCell ref="A53:F53"/>
    <mergeCell ref="G53:J53"/>
    <mergeCell ref="A47:F47"/>
    <mergeCell ref="G47:J47"/>
    <mergeCell ref="A55:F55"/>
    <mergeCell ref="G55:J55"/>
    <mergeCell ref="A49:F49"/>
    <mergeCell ref="G49:J49"/>
    <mergeCell ref="A50:F50"/>
    <mergeCell ref="G50:J50"/>
    <mergeCell ref="A51:F51"/>
    <mergeCell ref="G51:J51"/>
    <mergeCell ref="A44:F44"/>
    <mergeCell ref="G44:J44"/>
    <mergeCell ref="A54:F54"/>
    <mergeCell ref="G54:J54"/>
    <mergeCell ref="A52:F52"/>
    <mergeCell ref="G52:J52"/>
    <mergeCell ref="A48:F48"/>
    <mergeCell ref="G48:J48"/>
    <mergeCell ref="A46:F46"/>
    <mergeCell ref="G46:J46"/>
    <mergeCell ref="A45:F45"/>
    <mergeCell ref="G45:J45"/>
    <mergeCell ref="A40:F40"/>
    <mergeCell ref="G40:J40"/>
    <mergeCell ref="A41:F41"/>
    <mergeCell ref="G41:J41"/>
    <mergeCell ref="A42:F42"/>
    <mergeCell ref="G42:J42"/>
    <mergeCell ref="A43:F43"/>
    <mergeCell ref="G43:J43"/>
    <mergeCell ref="G38:J38"/>
    <mergeCell ref="A36:F36"/>
    <mergeCell ref="G36:J36"/>
    <mergeCell ref="A33:F33"/>
    <mergeCell ref="G33:J33"/>
    <mergeCell ref="A34:F34"/>
    <mergeCell ref="G34:J34"/>
    <mergeCell ref="A28:J28"/>
    <mergeCell ref="A29:J29"/>
    <mergeCell ref="A30:J30"/>
    <mergeCell ref="A39:F39"/>
    <mergeCell ref="G39:J39"/>
    <mergeCell ref="A37:F37"/>
    <mergeCell ref="G37:J37"/>
    <mergeCell ref="A35:F35"/>
    <mergeCell ref="G35:J35"/>
    <mergeCell ref="A38:F38"/>
    <mergeCell ref="A26:J26"/>
    <mergeCell ref="I22:J22"/>
    <mergeCell ref="B23:D23"/>
    <mergeCell ref="E23:H23"/>
    <mergeCell ref="I23:J23"/>
    <mergeCell ref="A32:F32"/>
    <mergeCell ref="G32:J32"/>
    <mergeCell ref="A31:F31"/>
    <mergeCell ref="G31:J31"/>
    <mergeCell ref="A27:J27"/>
    <mergeCell ref="I21:J21"/>
    <mergeCell ref="B24:D25"/>
    <mergeCell ref="E24:H25"/>
    <mergeCell ref="I24:J25"/>
    <mergeCell ref="B22:D22"/>
    <mergeCell ref="E22:H22"/>
    <mergeCell ref="B21:D21"/>
    <mergeCell ref="B8:D8"/>
    <mergeCell ref="E8:J8"/>
    <mergeCell ref="I11:J11"/>
    <mergeCell ref="A16:A18"/>
    <mergeCell ref="B16:D16"/>
    <mergeCell ref="E16:H16"/>
    <mergeCell ref="I16:J16"/>
    <mergeCell ref="B17:D17"/>
    <mergeCell ref="E17:H17"/>
    <mergeCell ref="I17:J17"/>
    <mergeCell ref="B3:D3"/>
    <mergeCell ref="E3:J3"/>
    <mergeCell ref="B4:D5"/>
    <mergeCell ref="E4:J4"/>
    <mergeCell ref="E5:F5"/>
    <mergeCell ref="I5:J5"/>
    <mergeCell ref="B6:D6"/>
    <mergeCell ref="E6:J6"/>
    <mergeCell ref="B7:D7"/>
    <mergeCell ref="A9:J9"/>
    <mergeCell ref="A10:J10"/>
    <mergeCell ref="I14:J14"/>
    <mergeCell ref="I12:J12"/>
    <mergeCell ref="A13:D13"/>
    <mergeCell ref="E13:H13"/>
    <mergeCell ref="I13:J13"/>
    <mergeCell ref="D291:H291"/>
    <mergeCell ref="F287:H287"/>
    <mergeCell ref="D288:H288"/>
    <mergeCell ref="G289:H289"/>
    <mergeCell ref="F290:H290"/>
    <mergeCell ref="F285:H285"/>
    <mergeCell ref="D286:H286"/>
    <mergeCell ref="B11:D11"/>
    <mergeCell ref="E11:H11"/>
    <mergeCell ref="B14:D14"/>
    <mergeCell ref="E14:H14"/>
    <mergeCell ref="B12:D12"/>
    <mergeCell ref="E12:H12"/>
    <mergeCell ref="I18:J18"/>
    <mergeCell ref="E21:H21"/>
    <mergeCell ref="B15:D15"/>
    <mergeCell ref="E15:H15"/>
    <mergeCell ref="B18:D18"/>
    <mergeCell ref="E18:H18"/>
    <mergeCell ref="B19:D20"/>
    <mergeCell ref="E19:H20"/>
    <mergeCell ref="I19:J20"/>
    <mergeCell ref="I15:J1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ОУО по Калининскому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</cp:lastModifiedBy>
  <cp:lastPrinted>2014-07-25T07:12:46Z</cp:lastPrinted>
  <dcterms:created xsi:type="dcterms:W3CDTF">2011-12-29T10:56:30Z</dcterms:created>
  <dcterms:modified xsi:type="dcterms:W3CDTF">2015-02-13T13:55:33Z</dcterms:modified>
  <cp:category/>
  <cp:version/>
  <cp:contentType/>
  <cp:contentStatus/>
</cp:coreProperties>
</file>